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es Donnees\Marion\FCPR\4. Evaluation\Outil finalisé\Outil\"/>
    </mc:Choice>
  </mc:AlternateContent>
  <bookViews>
    <workbookView xWindow="-105" yWindow="-105" windowWidth="19425" windowHeight="10425" tabRatio="707"/>
  </bookViews>
  <sheets>
    <sheet name="1. Criteria Scoring" sheetId="1" r:id="rId1"/>
    <sheet name="2. Attributes Indexes" sheetId="7" r:id="rId2"/>
    <sheet name="3. Evaluation Results" sheetId="9" r:id="rId3"/>
    <sheet name="4. Calculation" sheetId="8" r:id="rId4"/>
  </sheets>
  <definedNames>
    <definedName name="_Hlk526945399" localSheetId="1">'2. Attributes Indexes'!$J$94</definedName>
    <definedName name="_Hlk528588572" localSheetId="0">'1. Criteria Scoring'!$C$7</definedName>
    <definedName name="_Hlk528588592" localSheetId="0">'1. Criteria Scoring'!$C$8</definedName>
    <definedName name="_Hlk528588635" localSheetId="0">'1. Criteria Scoring'!$C$9</definedName>
    <definedName name="_Hlk528588696" localSheetId="0">'1. Criteria Scoring'!$C$11</definedName>
    <definedName name="_Hlk528829429" localSheetId="1">'2. Attributes Indexes'!$J$102</definedName>
    <definedName name="_xlnm.Print_Area" localSheetId="2">'3. Evaluation Results'!$A$1:$N$22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7" i="9" l="1"/>
  <c r="C25" i="7"/>
  <c r="B68" i="8" l="1"/>
  <c r="B67" i="8"/>
  <c r="B66" i="8"/>
  <c r="B65" i="8"/>
  <c r="B64" i="8"/>
  <c r="B63" i="8"/>
  <c r="B62" i="8"/>
  <c r="B61" i="8"/>
  <c r="B60" i="8"/>
  <c r="B59" i="8"/>
  <c r="B58" i="8"/>
  <c r="B57" i="8"/>
  <c r="B14" i="8"/>
  <c r="B13" i="8"/>
  <c r="C3" i="7"/>
  <c r="C4" i="7"/>
  <c r="C5" i="7"/>
  <c r="C6" i="7"/>
  <c r="C7" i="7"/>
  <c r="C8" i="7"/>
  <c r="C9" i="7"/>
  <c r="C10" i="7"/>
  <c r="C11" i="7"/>
  <c r="C12" i="7"/>
  <c r="C13" i="7"/>
  <c r="C14" i="7"/>
  <c r="C15" i="7"/>
  <c r="C16" i="7"/>
  <c r="C17" i="7"/>
  <c r="C18" i="7"/>
  <c r="C19" i="7"/>
  <c r="C20" i="7"/>
  <c r="C21" i="7"/>
  <c r="C22" i="7"/>
  <c r="C23" i="7"/>
  <c r="C24"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K5" i="7" l="1"/>
  <c r="K3" i="9"/>
  <c r="H45" i="8"/>
  <c r="K74" i="7"/>
  <c r="K75" i="7"/>
  <c r="K27" i="7"/>
  <c r="G71" i="7"/>
  <c r="K39" i="7"/>
  <c r="K111" i="7"/>
  <c r="A33" i="8"/>
  <c r="H33" i="8"/>
  <c r="A34" i="8"/>
  <c r="H34" i="8" s="1"/>
  <c r="A15" i="9" s="1"/>
  <c r="A35" i="8"/>
  <c r="X34" i="8"/>
  <c r="K57" i="7"/>
  <c r="G32" i="7"/>
  <c r="G33" i="7"/>
  <c r="X33" i="8"/>
  <c r="B33" i="8"/>
  <c r="AY33" i="8"/>
  <c r="Q33" i="8"/>
  <c r="M33" i="8"/>
  <c r="G33" i="8"/>
  <c r="F33" i="8"/>
  <c r="I33" i="8"/>
  <c r="J33" i="8"/>
  <c r="AJ33" i="8"/>
  <c r="AK33" i="8"/>
  <c r="AS33" i="8"/>
  <c r="AR33" i="8"/>
  <c r="AT33" i="8"/>
  <c r="AM33" i="8"/>
  <c r="AU33" i="8"/>
  <c r="R33" i="8"/>
  <c r="AN33" i="8"/>
  <c r="AV33" i="8"/>
  <c r="AO33" i="8"/>
  <c r="AW33" i="8"/>
  <c r="N33" i="8"/>
  <c r="AL33" i="8"/>
  <c r="D33" i="8"/>
  <c r="AH33" i="8"/>
  <c r="AP33" i="8"/>
  <c r="AX33" i="8"/>
  <c r="AI33" i="8"/>
  <c r="AQ33" i="8"/>
  <c r="K9" i="7"/>
  <c r="K7" i="7"/>
  <c r="K10" i="7"/>
  <c r="K4" i="7"/>
  <c r="K3" i="7"/>
  <c r="K61" i="7"/>
  <c r="K52" i="7"/>
  <c r="K24" i="7"/>
  <c r="K6" i="7"/>
  <c r="K60" i="7"/>
  <c r="K23" i="7"/>
  <c r="K59" i="7"/>
  <c r="K22" i="7"/>
  <c r="Q5" i="8"/>
  <c r="Q6" i="8"/>
  <c r="Q7" i="8"/>
  <c r="Q8" i="8"/>
  <c r="Q9" i="8"/>
  <c r="Q10" i="8"/>
  <c r="Q11" i="8"/>
  <c r="Q12" i="8"/>
  <c r="Q13" i="8"/>
  <c r="Q14" i="8"/>
  <c r="Q15" i="8"/>
  <c r="Q16" i="8"/>
  <c r="Q17" i="8"/>
  <c r="Q18" i="8"/>
  <c r="Q19" i="8"/>
  <c r="Q20" i="8"/>
  <c r="Q21" i="8"/>
  <c r="Q22" i="8"/>
  <c r="Q23" i="8"/>
  <c r="Q24" i="8"/>
  <c r="Q25" i="8"/>
  <c r="Q26" i="8"/>
  <c r="Q27" i="8"/>
  <c r="Q28" i="8"/>
  <c r="Q29" i="8"/>
  <c r="Q30" i="8"/>
  <c r="Q31" i="8"/>
  <c r="Q32" i="8"/>
  <c r="Q34" i="8"/>
  <c r="Q35" i="8"/>
  <c r="Q36" i="8"/>
  <c r="Q37" i="8"/>
  <c r="Q38" i="8"/>
  <c r="Q39" i="8"/>
  <c r="Q40" i="8"/>
  <c r="Q41" i="8"/>
  <c r="Q42" i="8"/>
  <c r="Q43" i="8"/>
  <c r="Q44" i="8"/>
  <c r="Q46" i="8"/>
  <c r="Q47" i="8"/>
  <c r="Q50" i="8"/>
  <c r="Q53" i="8"/>
  <c r="Q56" i="8"/>
  <c r="Q59" i="8"/>
  <c r="Q62" i="8"/>
  <c r="Q65" i="8"/>
  <c r="Q68" i="8"/>
  <c r="Q71" i="8"/>
  <c r="Q74" i="8"/>
  <c r="M5" i="8"/>
  <c r="M6" i="8"/>
  <c r="M7" i="8"/>
  <c r="M8" i="8"/>
  <c r="M9" i="8"/>
  <c r="M10" i="8"/>
  <c r="M11" i="8"/>
  <c r="M12" i="8"/>
  <c r="M13" i="8"/>
  <c r="N13" i="8" s="1"/>
  <c r="M14" i="8"/>
  <c r="N14" i="8" s="1"/>
  <c r="M15" i="8"/>
  <c r="M16" i="8"/>
  <c r="M17" i="8"/>
  <c r="M18" i="8"/>
  <c r="M19" i="8"/>
  <c r="M20" i="8"/>
  <c r="M21" i="8"/>
  <c r="M22" i="8"/>
  <c r="M23" i="8"/>
  <c r="M24" i="8"/>
  <c r="M30" i="8"/>
  <c r="M31" i="8"/>
  <c r="M32" i="8"/>
  <c r="M34" i="8"/>
  <c r="M35" i="8"/>
  <c r="M39" i="8"/>
  <c r="M40" i="8"/>
  <c r="M41" i="8"/>
  <c r="M42" i="8"/>
  <c r="M45" i="8"/>
  <c r="M47" i="8"/>
  <c r="M48" i="8"/>
  <c r="M49" i="8"/>
  <c r="M51" i="8"/>
  <c r="M52" i="8"/>
  <c r="M54" i="8"/>
  <c r="M55" i="8"/>
  <c r="M57" i="8"/>
  <c r="M58" i="8"/>
  <c r="M60" i="8"/>
  <c r="N60" i="8" s="1"/>
  <c r="M61" i="8"/>
  <c r="N61" i="8" s="1"/>
  <c r="M63" i="8"/>
  <c r="M64" i="8"/>
  <c r="M66" i="8"/>
  <c r="M67" i="8"/>
  <c r="M69" i="8"/>
  <c r="M70" i="8"/>
  <c r="M72" i="8"/>
  <c r="M73" i="8"/>
  <c r="M75" i="8"/>
  <c r="M76" i="8"/>
  <c r="I25" i="8"/>
  <c r="I26" i="8"/>
  <c r="I27" i="8"/>
  <c r="I28" i="8"/>
  <c r="I29" i="8"/>
  <c r="I36" i="8"/>
  <c r="I37" i="8"/>
  <c r="I38" i="8"/>
  <c r="I43" i="8"/>
  <c r="I44" i="8"/>
  <c r="I45" i="8"/>
  <c r="I46" i="8"/>
  <c r="I48" i="8"/>
  <c r="I49" i="8"/>
  <c r="I50" i="8"/>
  <c r="I51" i="8"/>
  <c r="I52" i="8"/>
  <c r="I53" i="8"/>
  <c r="I54" i="8"/>
  <c r="I55" i="8"/>
  <c r="I56" i="8"/>
  <c r="I57" i="8"/>
  <c r="I58" i="8"/>
  <c r="I59" i="8"/>
  <c r="I60" i="8"/>
  <c r="J60" i="8" s="1"/>
  <c r="I61" i="8"/>
  <c r="I62" i="8"/>
  <c r="I63" i="8"/>
  <c r="I64" i="8"/>
  <c r="I65" i="8"/>
  <c r="I66" i="8"/>
  <c r="I67" i="8"/>
  <c r="I68" i="8"/>
  <c r="I69" i="8"/>
  <c r="I70" i="8"/>
  <c r="I71" i="8"/>
  <c r="I72" i="8"/>
  <c r="I73" i="8"/>
  <c r="I74" i="8"/>
  <c r="I75" i="8"/>
  <c r="I76" i="8"/>
  <c r="B35" i="8"/>
  <c r="A12" i="8"/>
  <c r="H12" i="8"/>
  <c r="B12" i="8"/>
  <c r="G7" i="8"/>
  <c r="F7" i="8"/>
  <c r="B7" i="8"/>
  <c r="AV7" i="8"/>
  <c r="A7" i="8"/>
  <c r="H7" i="8"/>
  <c r="G34" i="7"/>
  <c r="G13" i="7"/>
  <c r="G3" i="7"/>
  <c r="G4" i="7"/>
  <c r="G5" i="7"/>
  <c r="G6" i="7"/>
  <c r="X15" i="8"/>
  <c r="X16" i="8"/>
  <c r="X24" i="8"/>
  <c r="X35" i="8"/>
  <c r="X14" i="8"/>
  <c r="X7" i="8"/>
  <c r="I12" i="8"/>
  <c r="J12" i="8"/>
  <c r="N12" i="8"/>
  <c r="R12" i="8"/>
  <c r="AY12" i="8"/>
  <c r="I7" i="8"/>
  <c r="J7" i="8"/>
  <c r="N7" i="8"/>
  <c r="R7" i="8"/>
  <c r="D7" i="8"/>
  <c r="R35" i="8"/>
  <c r="I35" i="8"/>
  <c r="J35" i="8"/>
  <c r="N35" i="8"/>
  <c r="AJ12" i="8"/>
  <c r="AY7" i="8"/>
  <c r="AR12" i="8"/>
  <c r="AH7" i="8"/>
  <c r="AI7" i="8"/>
  <c r="AX7" i="8"/>
  <c r="AK12" i="8"/>
  <c r="AS12" i="8"/>
  <c r="AL12" i="8"/>
  <c r="AT12" i="8"/>
  <c r="AM12" i="8"/>
  <c r="AU12" i="8"/>
  <c r="AO7" i="8"/>
  <c r="D12" i="8"/>
  <c r="AP7" i="8"/>
  <c r="AN12" i="8"/>
  <c r="AV12" i="8"/>
  <c r="AQ7" i="8"/>
  <c r="AO12" i="8"/>
  <c r="AW12" i="8"/>
  <c r="AW7" i="8"/>
  <c r="AH12" i="8"/>
  <c r="AP12" i="8"/>
  <c r="AX12" i="8"/>
  <c r="AI12" i="8"/>
  <c r="AQ12" i="8"/>
  <c r="AK7" i="8"/>
  <c r="AS7" i="8"/>
  <c r="AM7" i="8"/>
  <c r="AU7" i="8"/>
  <c r="AJ7" i="8"/>
  <c r="AR7" i="8"/>
  <c r="AL7" i="8"/>
  <c r="AT7" i="8"/>
  <c r="AN7" i="8"/>
  <c r="G29" i="8"/>
  <c r="F29" i="8"/>
  <c r="B29" i="8"/>
  <c r="R29" i="8"/>
  <c r="A29" i="8"/>
  <c r="H29" i="8" s="1"/>
  <c r="G28" i="7"/>
  <c r="X29" i="8"/>
  <c r="J29" i="8"/>
  <c r="AY29" i="8"/>
  <c r="M29" i="8"/>
  <c r="N29" i="8"/>
  <c r="AN29" i="8"/>
  <c r="AO29" i="8"/>
  <c r="AH29" i="8"/>
  <c r="AP29" i="8"/>
  <c r="AU29" i="8"/>
  <c r="D29" i="8"/>
  <c r="AK29" i="8"/>
  <c r="AJ29" i="8"/>
  <c r="AI29" i="8"/>
  <c r="AV29" i="8"/>
  <c r="AL29" i="8"/>
  <c r="AM29" i="8"/>
  <c r="AT29" i="8"/>
  <c r="AW29" i="8"/>
  <c r="AS29" i="8"/>
  <c r="AX29" i="8"/>
  <c r="AQ29" i="8"/>
  <c r="AR29"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31" i="8"/>
  <c r="H31" i="8"/>
  <c r="B31" i="8"/>
  <c r="F31" i="8"/>
  <c r="G31" i="8"/>
  <c r="A32" i="8"/>
  <c r="H32" i="8"/>
  <c r="B32" i="8"/>
  <c r="F32" i="8"/>
  <c r="G32" i="8"/>
  <c r="B34" i="8"/>
  <c r="A47" i="8"/>
  <c r="H47" i="8"/>
  <c r="B47" i="8"/>
  <c r="H57" i="8"/>
  <c r="H58" i="8"/>
  <c r="H59" i="8"/>
  <c r="H60" i="8"/>
  <c r="H61" i="8"/>
  <c r="H62" i="8"/>
  <c r="G26" i="7"/>
  <c r="G27" i="7"/>
  <c r="G35" i="7"/>
  <c r="G36" i="7"/>
  <c r="G37" i="7"/>
  <c r="G42" i="7"/>
  <c r="G43" i="7"/>
  <c r="G44" i="7"/>
  <c r="G45" i="7"/>
  <c r="G38" i="7"/>
  <c r="G39" i="7"/>
  <c r="G40" i="7"/>
  <c r="G41" i="7"/>
  <c r="G46" i="7"/>
  <c r="G47" i="7"/>
  <c r="G48" i="7"/>
  <c r="G49" i="7"/>
  <c r="G50" i="7"/>
  <c r="G51" i="7"/>
  <c r="G52" i="7"/>
  <c r="G53" i="7"/>
  <c r="G54" i="7"/>
  <c r="G55" i="7"/>
  <c r="G56" i="7"/>
  <c r="G57" i="7"/>
  <c r="G58" i="7"/>
  <c r="G59" i="7"/>
  <c r="G60" i="7"/>
  <c r="G61" i="7"/>
  <c r="G62" i="7"/>
  <c r="G63" i="7"/>
  <c r="G64" i="7"/>
  <c r="G65" i="7"/>
  <c r="G66" i="7"/>
  <c r="G67" i="7"/>
  <c r="G68" i="7"/>
  <c r="G69" i="7"/>
  <c r="G70" i="7"/>
  <c r="G72" i="7"/>
  <c r="G73" i="7"/>
  <c r="G74" i="7"/>
  <c r="G75" i="7"/>
  <c r="G76" i="7"/>
  <c r="X5" i="8"/>
  <c r="X6" i="8"/>
  <c r="X8" i="8"/>
  <c r="X9" i="8"/>
  <c r="X10" i="8"/>
  <c r="X11" i="8"/>
  <c r="X30" i="8"/>
  <c r="X31" i="8"/>
  <c r="X32" i="8"/>
  <c r="X12" i="8"/>
  <c r="X13" i="8"/>
  <c r="X17" i="8"/>
  <c r="X18" i="8"/>
  <c r="X19" i="8"/>
  <c r="X20" i="8"/>
  <c r="X21" i="8"/>
  <c r="X22" i="8"/>
  <c r="X23" i="8"/>
  <c r="X25" i="8"/>
  <c r="X26" i="8"/>
  <c r="X27" i="8"/>
  <c r="X28" i="8"/>
  <c r="X36" i="8"/>
  <c r="X37" i="8"/>
  <c r="X38" i="8"/>
  <c r="X43" i="8"/>
  <c r="X44" i="8"/>
  <c r="X45" i="8"/>
  <c r="X46" i="8"/>
  <c r="X39" i="8"/>
  <c r="X40" i="8"/>
  <c r="X41" i="8"/>
  <c r="X42"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D32" i="8"/>
  <c r="I32" i="8"/>
  <c r="J32" i="8"/>
  <c r="R32" i="8"/>
  <c r="N32" i="8"/>
  <c r="C47" i="8"/>
  <c r="F47" i="8"/>
  <c r="I47" i="8"/>
  <c r="J47" i="8"/>
  <c r="R47" i="8"/>
  <c r="N47" i="8"/>
  <c r="I34" i="8"/>
  <c r="J34" i="8"/>
  <c r="C34" i="8"/>
  <c r="F34" i="8"/>
  <c r="R34" i="8"/>
  <c r="N34" i="8"/>
  <c r="D31" i="8"/>
  <c r="I31" i="8"/>
  <c r="J31" i="8"/>
  <c r="R31" i="8"/>
  <c r="N31" i="8"/>
  <c r="AR31" i="8"/>
  <c r="AP31" i="8"/>
  <c r="AY31" i="8"/>
  <c r="AU31" i="8"/>
  <c r="AS31" i="8"/>
  <c r="AQ31" i="8"/>
  <c r="AO31" i="8"/>
  <c r="AX31" i="8"/>
  <c r="AN31" i="8"/>
  <c r="AW31" i="8"/>
  <c r="AH31" i="8"/>
  <c r="AU47" i="8"/>
  <c r="AX47" i="8"/>
  <c r="AV31" i="8"/>
  <c r="AK31" i="8"/>
  <c r="AT31" i="8"/>
  <c r="AJ31" i="8"/>
  <c r="AH47" i="8"/>
  <c r="AR47" i="8"/>
  <c r="AV32" i="8"/>
  <c r="AQ47" i="8"/>
  <c r="AT32" i="8"/>
  <c r="AP47" i="8"/>
  <c r="AN47" i="8"/>
  <c r="AM47" i="8"/>
  <c r="AY47" i="8"/>
  <c r="AJ47" i="8"/>
  <c r="AM31" i="8"/>
  <c r="AL31" i="8"/>
  <c r="AR34" i="8"/>
  <c r="AJ34" i="8"/>
  <c r="AK32" i="8"/>
  <c r="AI31" i="8"/>
  <c r="AW32" i="8"/>
  <c r="AL32" i="8"/>
  <c r="AV47" i="8"/>
  <c r="AL47" i="8"/>
  <c r="AS32" i="8"/>
  <c r="AH32" i="8"/>
  <c r="AJ32" i="8"/>
  <c r="AR32" i="8"/>
  <c r="AT47" i="8"/>
  <c r="AI47" i="8"/>
  <c r="D47" i="8"/>
  <c r="E47" i="8"/>
  <c r="AP32" i="8"/>
  <c r="AO32" i="8"/>
  <c r="AX32" i="8"/>
  <c r="AN32" i="8"/>
  <c r="AY34" i="8"/>
  <c r="AQ34" i="8"/>
  <c r="AI34" i="8"/>
  <c r="AW47" i="8"/>
  <c r="AO47" i="8"/>
  <c r="AX34" i="8"/>
  <c r="AP34" i="8"/>
  <c r="AH34" i="8"/>
  <c r="AY32" i="8"/>
  <c r="AQ32" i="8"/>
  <c r="AI32" i="8"/>
  <c r="AO34" i="8"/>
  <c r="AV34" i="8"/>
  <c r="AN34" i="8"/>
  <c r="AW34" i="8"/>
  <c r="AU34" i="8"/>
  <c r="AM34" i="8"/>
  <c r="AS47" i="8"/>
  <c r="AK47" i="8"/>
  <c r="AT34" i="8"/>
  <c r="AL34" i="8"/>
  <c r="D34" i="8"/>
  <c r="AU32" i="8"/>
  <c r="AM32" i="8"/>
  <c r="AS34" i="8"/>
  <c r="AK34" i="8"/>
  <c r="Q77" i="8"/>
  <c r="Q4" i="8"/>
  <c r="M4" i="8"/>
  <c r="I77" i="8"/>
  <c r="G47" i="8"/>
  <c r="A5" i="8"/>
  <c r="H5" i="8"/>
  <c r="A6" i="8"/>
  <c r="H6" i="8"/>
  <c r="A8" i="8"/>
  <c r="H8" i="8"/>
  <c r="A9" i="8"/>
  <c r="H9" i="8"/>
  <c r="A9" i="9"/>
  <c r="A10" i="8"/>
  <c r="H10" i="8"/>
  <c r="A11" i="8"/>
  <c r="H11" i="8"/>
  <c r="A30" i="8"/>
  <c r="H30" i="8" s="1"/>
  <c r="A14" i="9" s="1"/>
  <c r="A13" i="8"/>
  <c r="H13" i="8"/>
  <c r="A10" i="9"/>
  <c r="A14" i="8"/>
  <c r="H14" i="8"/>
  <c r="H35" i="8"/>
  <c r="A15" i="8"/>
  <c r="H15" i="8" s="1"/>
  <c r="A11" i="9" s="1"/>
  <c r="A16" i="8"/>
  <c r="H16" i="8"/>
  <c r="A17" i="8"/>
  <c r="H17" i="8" s="1"/>
  <c r="A18" i="8"/>
  <c r="H18" i="8"/>
  <c r="A19" i="8"/>
  <c r="H19" i="8" s="1"/>
  <c r="A20" i="8"/>
  <c r="H20" i="8"/>
  <c r="A12" i="9" s="1"/>
  <c r="A21" i="8"/>
  <c r="H21" i="8"/>
  <c r="A22" i="8"/>
  <c r="H22" i="8"/>
  <c r="A23" i="8"/>
  <c r="H23" i="8"/>
  <c r="A24" i="8"/>
  <c r="H24" i="8"/>
  <c r="A25" i="8"/>
  <c r="H25" i="8" s="1"/>
  <c r="A13" i="9" s="1"/>
  <c r="A26" i="8"/>
  <c r="H26" i="8" s="1"/>
  <c r="A27" i="8"/>
  <c r="H27" i="8" s="1"/>
  <c r="A28" i="8"/>
  <c r="H28" i="8" s="1"/>
  <c r="A36" i="8"/>
  <c r="H36" i="8"/>
  <c r="A16" i="9"/>
  <c r="A37" i="8"/>
  <c r="H37" i="8"/>
  <c r="A38" i="8"/>
  <c r="H38" i="8"/>
  <c r="A43" i="8"/>
  <c r="H43" i="8"/>
  <c r="A18" i="9"/>
  <c r="A44" i="8"/>
  <c r="H44" i="8"/>
  <c r="A45" i="8"/>
  <c r="A46" i="8"/>
  <c r="H46" i="8"/>
  <c r="A39" i="8"/>
  <c r="H39" i="8"/>
  <c r="A17" i="9"/>
  <c r="A40" i="8"/>
  <c r="H40" i="8"/>
  <c r="A41" i="8"/>
  <c r="H41" i="8"/>
  <c r="A42" i="8"/>
  <c r="H42" i="8"/>
  <c r="A48" i="8"/>
  <c r="H48" i="8"/>
  <c r="H49" i="8"/>
  <c r="H50" i="8"/>
  <c r="H51" i="8"/>
  <c r="C9" i="9" s="1"/>
  <c r="H52" i="8"/>
  <c r="H53" i="8"/>
  <c r="H54" i="8"/>
  <c r="H55" i="8"/>
  <c r="H56" i="8"/>
  <c r="H63" i="8"/>
  <c r="H64" i="8"/>
  <c r="H65" i="8"/>
  <c r="H66" i="8"/>
  <c r="H67" i="8"/>
  <c r="H68" i="8"/>
  <c r="H69" i="8"/>
  <c r="H70" i="8"/>
  <c r="H71" i="8"/>
  <c r="H72" i="8"/>
  <c r="H73" i="8"/>
  <c r="H74" i="8"/>
  <c r="H75" i="8"/>
  <c r="H76" i="8"/>
  <c r="A77" i="8"/>
  <c r="H77" i="8" s="1"/>
  <c r="A4" i="8"/>
  <c r="H4" i="8" s="1"/>
  <c r="A8" i="9" s="1"/>
  <c r="B4" i="8"/>
  <c r="AT4" i="8"/>
  <c r="B5" i="8"/>
  <c r="B6" i="8"/>
  <c r="B8" i="8"/>
  <c r="B9" i="8"/>
  <c r="B10" i="8"/>
  <c r="B11" i="8"/>
  <c r="B30" i="8"/>
  <c r="C30" i="8"/>
  <c r="B15" i="8"/>
  <c r="B16" i="8"/>
  <c r="B17" i="8"/>
  <c r="B18" i="8"/>
  <c r="B19" i="8"/>
  <c r="B20" i="8"/>
  <c r="B21" i="8"/>
  <c r="B22" i="8"/>
  <c r="B23" i="8"/>
  <c r="B24" i="8"/>
  <c r="B25" i="8"/>
  <c r="B26" i="8"/>
  <c r="B27" i="8"/>
  <c r="B28" i="8"/>
  <c r="B36" i="8"/>
  <c r="B37" i="8"/>
  <c r="B38" i="8"/>
  <c r="B43" i="8"/>
  <c r="B44" i="8"/>
  <c r="B45" i="8"/>
  <c r="B46" i="8"/>
  <c r="B39" i="8"/>
  <c r="B40" i="8"/>
  <c r="B41" i="8"/>
  <c r="B42" i="8"/>
  <c r="B48" i="8"/>
  <c r="B49" i="8"/>
  <c r="B50" i="8"/>
  <c r="B51" i="8"/>
  <c r="B52" i="8"/>
  <c r="B53" i="8"/>
  <c r="B54" i="8"/>
  <c r="B55" i="8"/>
  <c r="B56" i="8"/>
  <c r="B69" i="8"/>
  <c r="B70" i="8"/>
  <c r="B71" i="8"/>
  <c r="B72" i="8"/>
  <c r="B73" i="8"/>
  <c r="B74" i="8"/>
  <c r="B75" i="8"/>
  <c r="B76" i="8"/>
  <c r="B77" i="8"/>
  <c r="AR77" i="8"/>
  <c r="AG79" i="8"/>
  <c r="AF79" i="8"/>
  <c r="AE79" i="8"/>
  <c r="AD79" i="8"/>
  <c r="AC79" i="8"/>
  <c r="AB79" i="8"/>
  <c r="AA79" i="8"/>
  <c r="Z79" i="8"/>
  <c r="Y79" i="8"/>
  <c r="W79" i="8"/>
  <c r="V79" i="8"/>
  <c r="U79" i="8"/>
  <c r="G77" i="8"/>
  <c r="F77" i="8"/>
  <c r="G76" i="8"/>
  <c r="F76" i="8"/>
  <c r="G74" i="8"/>
  <c r="F74" i="8"/>
  <c r="G73" i="8"/>
  <c r="F73" i="8"/>
  <c r="G71" i="8"/>
  <c r="F71" i="8"/>
  <c r="G70" i="8"/>
  <c r="F70" i="8"/>
  <c r="G68" i="8"/>
  <c r="F68" i="8"/>
  <c r="G67" i="8"/>
  <c r="F67" i="8"/>
  <c r="G65" i="8"/>
  <c r="F65" i="8"/>
  <c r="G64" i="8"/>
  <c r="F64" i="8"/>
  <c r="G62" i="8"/>
  <c r="F62" i="8"/>
  <c r="G61" i="8"/>
  <c r="F61" i="8"/>
  <c r="G59" i="8"/>
  <c r="F59" i="8"/>
  <c r="G58" i="8"/>
  <c r="F58" i="8"/>
  <c r="G56" i="8"/>
  <c r="F56" i="8"/>
  <c r="G55" i="8"/>
  <c r="F55" i="8"/>
  <c r="G53" i="8"/>
  <c r="F53" i="8"/>
  <c r="G52" i="8"/>
  <c r="F52" i="8"/>
  <c r="G50" i="8"/>
  <c r="F50" i="8"/>
  <c r="G49" i="8"/>
  <c r="F49" i="8"/>
  <c r="G42" i="8"/>
  <c r="F42" i="8"/>
  <c r="G41" i="8"/>
  <c r="F41" i="8"/>
  <c r="G40" i="8"/>
  <c r="F40" i="8"/>
  <c r="G46" i="8"/>
  <c r="F46" i="8"/>
  <c r="G45" i="8"/>
  <c r="F45" i="8"/>
  <c r="G44" i="8"/>
  <c r="F44" i="8"/>
  <c r="G38" i="8"/>
  <c r="F38" i="8"/>
  <c r="G37" i="8"/>
  <c r="F37" i="8"/>
  <c r="G28" i="8"/>
  <c r="F28" i="8"/>
  <c r="G27" i="8"/>
  <c r="F27" i="8"/>
  <c r="G26" i="8"/>
  <c r="F26" i="8"/>
  <c r="G24" i="8"/>
  <c r="F24" i="8"/>
  <c r="G23" i="8"/>
  <c r="F23" i="8"/>
  <c r="G22" i="8"/>
  <c r="F22" i="8"/>
  <c r="G21" i="8"/>
  <c r="F21" i="8"/>
  <c r="G19" i="8"/>
  <c r="F19" i="8"/>
  <c r="G18" i="8"/>
  <c r="F18" i="8"/>
  <c r="G17" i="8"/>
  <c r="F17" i="8"/>
  <c r="G16" i="8"/>
  <c r="F16" i="8"/>
  <c r="G35" i="8"/>
  <c r="F35" i="8"/>
  <c r="G14" i="8"/>
  <c r="F14" i="8"/>
  <c r="G11" i="8"/>
  <c r="F11" i="8"/>
  <c r="G10" i="8"/>
  <c r="F10" i="8"/>
  <c r="G8" i="8"/>
  <c r="F8" i="8"/>
  <c r="G6" i="8"/>
  <c r="F6" i="8"/>
  <c r="G5" i="8"/>
  <c r="F5" i="8"/>
  <c r="W2" i="8"/>
  <c r="V2" i="8"/>
  <c r="U2" i="8"/>
  <c r="Q51" i="8"/>
  <c r="R51" i="8"/>
  <c r="N51" i="8"/>
  <c r="J51" i="8"/>
  <c r="Q76" i="8"/>
  <c r="R76" i="8"/>
  <c r="N76" i="8"/>
  <c r="J76" i="8"/>
  <c r="AV68" i="8"/>
  <c r="M68" i="8"/>
  <c r="N68" i="8"/>
  <c r="J68" i="8"/>
  <c r="R68" i="8"/>
  <c r="AW60" i="8"/>
  <c r="Q60" i="8"/>
  <c r="R60" i="8"/>
  <c r="AK52" i="8"/>
  <c r="Q52" i="8"/>
  <c r="R52" i="8"/>
  <c r="J52" i="8"/>
  <c r="N52" i="8"/>
  <c r="I39" i="8"/>
  <c r="J39" i="8"/>
  <c r="R39" i="8"/>
  <c r="N39" i="8"/>
  <c r="AR28" i="8"/>
  <c r="M28" i="8"/>
  <c r="N28" i="8"/>
  <c r="J28" i="8"/>
  <c r="R28" i="8"/>
  <c r="AQ20" i="8"/>
  <c r="I20" i="8"/>
  <c r="J20" i="8"/>
  <c r="R20" i="8"/>
  <c r="N20" i="8"/>
  <c r="AI13" i="8"/>
  <c r="I13" i="8"/>
  <c r="J13" i="8"/>
  <c r="C12" i="8"/>
  <c r="F12" i="8" s="1"/>
  <c r="R13" i="8"/>
  <c r="M59" i="8"/>
  <c r="N59" i="8"/>
  <c r="R59" i="8"/>
  <c r="J59" i="8"/>
  <c r="M74" i="8"/>
  <c r="N74" i="8"/>
  <c r="R74" i="8"/>
  <c r="J74" i="8"/>
  <c r="AP26" i="8"/>
  <c r="M26" i="8"/>
  <c r="N26" i="8"/>
  <c r="R26" i="8"/>
  <c r="J26" i="8"/>
  <c r="AI65" i="8"/>
  <c r="M65" i="8"/>
  <c r="N65" i="8" s="1"/>
  <c r="R65" i="8"/>
  <c r="J65" i="8"/>
  <c r="Q57" i="8"/>
  <c r="R57" i="8" s="1"/>
  <c r="J57" i="8"/>
  <c r="N57" i="8"/>
  <c r="M44" i="8"/>
  <c r="N44" i="8"/>
  <c r="J44" i="8"/>
  <c r="R44" i="8"/>
  <c r="M25" i="8"/>
  <c r="N25" i="8"/>
  <c r="J25" i="8"/>
  <c r="R25" i="8"/>
  <c r="I17" i="8"/>
  <c r="J17" i="8"/>
  <c r="N17" i="8"/>
  <c r="R17" i="8"/>
  <c r="AQ10" i="8"/>
  <c r="I10" i="8"/>
  <c r="J10" i="8"/>
  <c r="R10" i="8"/>
  <c r="N10" i="8"/>
  <c r="I19" i="8"/>
  <c r="J19" i="8"/>
  <c r="N19" i="8"/>
  <c r="R19" i="8"/>
  <c r="Q45" i="8"/>
  <c r="R45" i="8"/>
  <c r="N45" i="8"/>
  <c r="J45" i="8"/>
  <c r="AV72" i="8"/>
  <c r="Q72" i="8"/>
  <c r="R72" i="8"/>
  <c r="N72" i="8"/>
  <c r="J72" i="8"/>
  <c r="M56" i="8"/>
  <c r="N56" i="8"/>
  <c r="R56" i="8"/>
  <c r="J56" i="8"/>
  <c r="Q48" i="8"/>
  <c r="R48" i="8"/>
  <c r="J48" i="8"/>
  <c r="N48" i="8"/>
  <c r="AU24" i="8"/>
  <c r="I24" i="8"/>
  <c r="J24" i="8"/>
  <c r="R24" i="8"/>
  <c r="N24" i="8"/>
  <c r="AV16" i="8"/>
  <c r="I16" i="8"/>
  <c r="J16" i="8"/>
  <c r="N16" i="8"/>
  <c r="R16" i="8"/>
  <c r="I9" i="8"/>
  <c r="J9" i="8"/>
  <c r="N9" i="8"/>
  <c r="R9" i="8"/>
  <c r="Q75" i="8"/>
  <c r="R75" i="8"/>
  <c r="N75" i="8"/>
  <c r="J75" i="8"/>
  <c r="M27" i="8"/>
  <c r="N27" i="8"/>
  <c r="J27" i="8"/>
  <c r="R27" i="8"/>
  <c r="Q66" i="8"/>
  <c r="R66" i="8" s="1"/>
  <c r="N66" i="8"/>
  <c r="J66" i="8"/>
  <c r="I18" i="8"/>
  <c r="J18" i="8"/>
  <c r="N18" i="8"/>
  <c r="R18" i="8"/>
  <c r="Q73" i="8"/>
  <c r="R73" i="8"/>
  <c r="N73" i="8"/>
  <c r="J73" i="8"/>
  <c r="Q49" i="8"/>
  <c r="R49" i="8"/>
  <c r="J49" i="8"/>
  <c r="N49" i="8"/>
  <c r="AU64" i="8"/>
  <c r="Q64" i="8"/>
  <c r="R64" i="8" s="1"/>
  <c r="N64" i="8"/>
  <c r="M43" i="8"/>
  <c r="N43" i="8"/>
  <c r="J43" i="8"/>
  <c r="R43" i="8"/>
  <c r="M71" i="8"/>
  <c r="N71" i="8"/>
  <c r="R71" i="8"/>
  <c r="J71" i="8"/>
  <c r="AT63" i="8"/>
  <c r="Q63" i="8"/>
  <c r="R63" i="8" s="1"/>
  <c r="J63" i="8"/>
  <c r="N63" i="8"/>
  <c r="AN55" i="8"/>
  <c r="Q55" i="8"/>
  <c r="R55" i="8"/>
  <c r="N55" i="8"/>
  <c r="J55" i="8"/>
  <c r="I42" i="8"/>
  <c r="J42" i="8"/>
  <c r="N42" i="8"/>
  <c r="R42" i="8"/>
  <c r="M38" i="8"/>
  <c r="N38" i="8"/>
  <c r="R38" i="8"/>
  <c r="J38" i="8"/>
  <c r="I23" i="8"/>
  <c r="J23" i="8"/>
  <c r="R23" i="8"/>
  <c r="N23" i="8"/>
  <c r="I15" i="8"/>
  <c r="J15" i="8"/>
  <c r="R15" i="8"/>
  <c r="N15" i="8"/>
  <c r="I8" i="8"/>
  <c r="J8" i="8"/>
  <c r="N8" i="8"/>
  <c r="R8" i="8"/>
  <c r="M46" i="8"/>
  <c r="N46" i="8"/>
  <c r="R46" i="8"/>
  <c r="J46" i="8"/>
  <c r="M50" i="8"/>
  <c r="N50" i="8"/>
  <c r="R50" i="8"/>
  <c r="J50" i="8"/>
  <c r="AQ62" i="8"/>
  <c r="M62" i="8"/>
  <c r="N62" i="8" s="1"/>
  <c r="J62" i="8"/>
  <c r="R62" i="8"/>
  <c r="I41" i="8"/>
  <c r="J41" i="8"/>
  <c r="R41" i="8"/>
  <c r="N41" i="8"/>
  <c r="I22" i="8"/>
  <c r="J22" i="8"/>
  <c r="R22" i="8"/>
  <c r="N22" i="8"/>
  <c r="AU6" i="8"/>
  <c r="I6" i="8"/>
  <c r="J6" i="8"/>
  <c r="R6" i="8"/>
  <c r="N6" i="8"/>
  <c r="Q67" i="8"/>
  <c r="R67" i="8"/>
  <c r="N67" i="8"/>
  <c r="J67" i="8"/>
  <c r="I30" i="8"/>
  <c r="J30" i="8"/>
  <c r="R30" i="8"/>
  <c r="N30" i="8"/>
  <c r="Q58" i="8"/>
  <c r="R58" i="8"/>
  <c r="N58" i="8"/>
  <c r="J58" i="8"/>
  <c r="AU11" i="8"/>
  <c r="I11" i="8"/>
  <c r="J11" i="8"/>
  <c r="N11" i="8"/>
  <c r="R11" i="8"/>
  <c r="AK70" i="8"/>
  <c r="Q70" i="8"/>
  <c r="R70" i="8"/>
  <c r="J70" i="8"/>
  <c r="N70" i="8"/>
  <c r="AH54" i="8"/>
  <c r="Q54" i="8"/>
  <c r="R54" i="8"/>
  <c r="N54" i="8"/>
  <c r="J54" i="8"/>
  <c r="M37" i="8"/>
  <c r="N37" i="8"/>
  <c r="R37" i="8"/>
  <c r="J37" i="8"/>
  <c r="Q69" i="8"/>
  <c r="R69" i="8"/>
  <c r="N69" i="8"/>
  <c r="J69" i="8"/>
  <c r="Q61" i="8"/>
  <c r="R61" i="8"/>
  <c r="J61" i="8"/>
  <c r="AU53" i="8"/>
  <c r="M53" i="8"/>
  <c r="N53" i="8"/>
  <c r="J53" i="8"/>
  <c r="R53" i="8"/>
  <c r="I40" i="8"/>
  <c r="J40" i="8"/>
  <c r="R40" i="8"/>
  <c r="N40" i="8"/>
  <c r="M36" i="8"/>
  <c r="N36" i="8"/>
  <c r="J36" i="8"/>
  <c r="R36" i="8"/>
  <c r="AI21" i="8"/>
  <c r="I21" i="8"/>
  <c r="J21" i="8"/>
  <c r="N21" i="8"/>
  <c r="R21" i="8"/>
  <c r="I14" i="8"/>
  <c r="J14" i="8" s="1"/>
  <c r="AP5" i="8"/>
  <c r="I5" i="8"/>
  <c r="J5" i="8"/>
  <c r="R5" i="8"/>
  <c r="N5" i="8"/>
  <c r="R77" i="8"/>
  <c r="C25" i="8"/>
  <c r="F25" i="8"/>
  <c r="AN16" i="8"/>
  <c r="AK63" i="8"/>
  <c r="AT30" i="8"/>
  <c r="AK42" i="8"/>
  <c r="AR40" i="8"/>
  <c r="AP36" i="8"/>
  <c r="AJ42" i="8"/>
  <c r="AQ45" i="8"/>
  <c r="AY44" i="8"/>
  <c r="AY54" i="8"/>
  <c r="AS63" i="8"/>
  <c r="AJ53" i="8"/>
  <c r="AS54" i="8"/>
  <c r="AO54" i="8"/>
  <c r="AI43" i="8"/>
  <c r="AT5" i="8"/>
  <c r="AX43" i="8"/>
  <c r="D43" i="8"/>
  <c r="AR16" i="8"/>
  <c r="AH44" i="8"/>
  <c r="D5" i="8"/>
  <c r="AL63" i="8"/>
  <c r="AO16" i="8"/>
  <c r="AP43" i="8"/>
  <c r="AH55" i="8"/>
  <c r="AS16" i="8"/>
  <c r="AT24" i="8"/>
  <c r="AQ43" i="8"/>
  <c r="AR5" i="8"/>
  <c r="AT43" i="8"/>
  <c r="AQ5" i="8"/>
  <c r="AU43" i="8"/>
  <c r="AR13" i="8"/>
  <c r="AO55" i="8"/>
  <c r="AH9" i="8"/>
  <c r="AU55" i="8"/>
  <c r="AN19" i="8"/>
  <c r="AU14" i="8"/>
  <c r="AV9" i="8"/>
  <c r="AM8" i="8"/>
  <c r="AP8" i="8"/>
  <c r="AK56" i="8"/>
  <c r="AK9" i="8"/>
  <c r="AL9" i="8"/>
  <c r="AX9" i="8"/>
  <c r="AJ13" i="8"/>
  <c r="AK14" i="8"/>
  <c r="AW14" i="8"/>
  <c r="AR19" i="8"/>
  <c r="AH27" i="8"/>
  <c r="AJ14" i="8"/>
  <c r="AN9" i="8"/>
  <c r="AX18" i="8"/>
  <c r="AU9" i="8"/>
  <c r="AO9" i="8"/>
  <c r="AY14" i="8"/>
  <c r="AN14" i="8"/>
  <c r="AP27" i="8"/>
  <c r="AR55" i="8"/>
  <c r="AP56" i="8"/>
  <c r="AW9" i="8"/>
  <c r="AY8" i="8"/>
  <c r="AY19" i="8"/>
  <c r="AP9" i="8"/>
  <c r="D14" i="8"/>
  <c r="AO14" i="8"/>
  <c r="AS27" i="8"/>
  <c r="AW56" i="8"/>
  <c r="AQ64" i="8"/>
  <c r="AO19" i="8"/>
  <c r="AW8" i="8"/>
  <c r="AM14" i="8"/>
  <c r="AS9" i="8"/>
  <c r="AR14" i="8"/>
  <c r="AI19" i="8"/>
  <c r="AT27" i="8"/>
  <c r="AY55" i="8"/>
  <c r="AV14" i="8"/>
  <c r="AV8" i="8"/>
  <c r="D9" i="8"/>
  <c r="AI8" i="8"/>
  <c r="AT9" i="8"/>
  <c r="AS14" i="8"/>
  <c r="AJ19" i="8"/>
  <c r="AT55" i="8"/>
  <c r="AU56" i="8"/>
  <c r="D63" i="8"/>
  <c r="AV56" i="8"/>
  <c r="AM10" i="8"/>
  <c r="AO8" i="8"/>
  <c r="D8" i="8"/>
  <c r="AQ8" i="8"/>
  <c r="AU8" i="8"/>
  <c r="AH18" i="8"/>
  <c r="AP18" i="8"/>
  <c r="AH8" i="8"/>
  <c r="AX8" i="8"/>
  <c r="AV18" i="8"/>
  <c r="AY28" i="8"/>
  <c r="AU45" i="8"/>
  <c r="AJ40" i="8"/>
  <c r="AS60" i="8"/>
  <c r="AK68" i="8"/>
  <c r="AO40" i="8"/>
  <c r="AR21" i="8"/>
  <c r="AT18" i="8"/>
  <c r="AU19" i="8"/>
  <c r="AQ19" i="8"/>
  <c r="AJ27" i="8"/>
  <c r="AS28" i="8"/>
  <c r="AH43" i="8"/>
  <c r="AV43" i="8"/>
  <c r="AV19" i="8"/>
  <c r="AQ27" i="8"/>
  <c r="AL43" i="8"/>
  <c r="AI55" i="8"/>
  <c r="AW19" i="8"/>
  <c r="AR27" i="8"/>
  <c r="AN43" i="8"/>
  <c r="AI53" i="8"/>
  <c r="AW53" i="8"/>
  <c r="AN70" i="8"/>
  <c r="AI62" i="8"/>
  <c r="AQ54" i="8"/>
  <c r="AI25" i="8"/>
  <c r="AT53" i="8"/>
  <c r="AM53" i="8"/>
  <c r="AO70" i="8"/>
  <c r="AM77" i="8"/>
  <c r="AI76" i="8"/>
  <c r="AU68" i="8"/>
  <c r="AO60" i="8"/>
  <c r="AU52" i="8"/>
  <c r="AP61" i="8"/>
  <c r="AI41" i="8"/>
  <c r="D53" i="8"/>
  <c r="AP53" i="8"/>
  <c r="AQ75" i="8"/>
  <c r="AU67" i="8"/>
  <c r="AP59" i="8"/>
  <c r="AP51" i="8"/>
  <c r="AU77" i="8"/>
  <c r="M77" i="8"/>
  <c r="N77" i="8"/>
  <c r="AU41" i="8"/>
  <c r="AQ53" i="8"/>
  <c r="AY77" i="8"/>
  <c r="AM74" i="8"/>
  <c r="AV66" i="8"/>
  <c r="AR58" i="8"/>
  <c r="AR53" i="8"/>
  <c r="AJ69" i="8"/>
  <c r="AT73" i="8"/>
  <c r="AV65" i="8"/>
  <c r="AY57" i="8"/>
  <c r="AR69" i="8"/>
  <c r="AW72" i="8"/>
  <c r="AM64" i="8"/>
  <c r="AS56" i="8"/>
  <c r="AY53" i="8"/>
  <c r="AH53" i="8"/>
  <c r="AV53" i="8"/>
  <c r="D77" i="8"/>
  <c r="AO63" i="8"/>
  <c r="AP55" i="8"/>
  <c r="AH6" i="8"/>
  <c r="AQ11" i="8"/>
  <c r="AM20" i="8"/>
  <c r="AX20" i="8"/>
  <c r="AK36" i="8"/>
  <c r="AK44" i="8"/>
  <c r="AK45" i="8"/>
  <c r="AU21" i="8"/>
  <c r="AI27" i="8"/>
  <c r="AM43" i="8"/>
  <c r="AW43" i="8"/>
  <c r="AP44" i="8"/>
  <c r="AQ44" i="8"/>
  <c r="AK27" i="8"/>
  <c r="AI28" i="8"/>
  <c r="AS43" i="8"/>
  <c r="AO43" i="8"/>
  <c r="AY43" i="8"/>
  <c r="AU44" i="8"/>
  <c r="D44" i="8"/>
  <c r="AQ49" i="8"/>
  <c r="AH25" i="8"/>
  <c r="AH41" i="8"/>
  <c r="AS41" i="8"/>
  <c r="AR42" i="8"/>
  <c r="AU26" i="8"/>
  <c r="AK25" i="8"/>
  <c r="AJ41" i="8"/>
  <c r="AX41" i="8"/>
  <c r="AY40" i="8"/>
  <c r="AQ24" i="8"/>
  <c r="AL25" i="8"/>
  <c r="AW41" i="8"/>
  <c r="AK41" i="8"/>
  <c r="AY41" i="8"/>
  <c r="AQ39" i="8"/>
  <c r="AU38" i="8"/>
  <c r="AT23" i="8"/>
  <c r="AQ25" i="8"/>
  <c r="D41" i="8"/>
  <c r="AM41" i="8"/>
  <c r="AJ46" i="8"/>
  <c r="AT37" i="8"/>
  <c r="AK22" i="8"/>
  <c r="AR25" i="8"/>
  <c r="AP41" i="8"/>
  <c r="AR45" i="8"/>
  <c r="AX36" i="8"/>
  <c r="AQ21" i="8"/>
  <c r="D25" i="8"/>
  <c r="AT25" i="8"/>
  <c r="AQ41" i="8"/>
  <c r="AX44" i="8"/>
  <c r="AM28" i="8"/>
  <c r="AV25" i="8"/>
  <c r="AR41" i="8"/>
  <c r="AP17" i="8"/>
  <c r="AT17" i="8"/>
  <c r="AX17" i="8"/>
  <c r="AH20" i="8"/>
  <c r="AQ18" i="8"/>
  <c r="AL13" i="8"/>
  <c r="AN20" i="8"/>
  <c r="AK16" i="8"/>
  <c r="AP20" i="8"/>
  <c r="AN15" i="8"/>
  <c r="AL17" i="8"/>
  <c r="AO35" i="8"/>
  <c r="AY20" i="8"/>
  <c r="AW17" i="8"/>
  <c r="AT20" i="8"/>
  <c r="AQ30" i="8"/>
  <c r="AP11" i="8"/>
  <c r="AY10" i="8"/>
  <c r="AP10" i="8"/>
  <c r="AU10" i="8"/>
  <c r="AV10" i="8"/>
  <c r="AW10" i="8"/>
  <c r="AO10" i="8"/>
  <c r="AN6" i="8"/>
  <c r="AP6" i="8"/>
  <c r="AV6" i="8"/>
  <c r="AX6" i="8"/>
  <c r="AN5" i="8"/>
  <c r="AX5" i="8"/>
  <c r="AW5" i="8"/>
  <c r="AY5" i="8"/>
  <c r="AH5" i="8"/>
  <c r="AI5" i="8"/>
  <c r="AX4" i="8"/>
  <c r="I4" i="8"/>
  <c r="J4" i="8"/>
  <c r="AN11" i="8"/>
  <c r="AJ45" i="8"/>
  <c r="AT59" i="8"/>
  <c r="AR11" i="8"/>
  <c r="D21" i="8"/>
  <c r="AO21" i="8"/>
  <c r="AL36" i="8"/>
  <c r="AN45" i="8"/>
  <c r="AV21" i="8"/>
  <c r="AQ36" i="8"/>
  <c r="AS45" i="8"/>
  <c r="AY65" i="8"/>
  <c r="AY68" i="8"/>
  <c r="AR4" i="8"/>
  <c r="AW21" i="8"/>
  <c r="AV45" i="8"/>
  <c r="AM49" i="8"/>
  <c r="AW11" i="8"/>
  <c r="AH11" i="8"/>
  <c r="AY21" i="8"/>
  <c r="D36" i="8"/>
  <c r="AW45" i="8"/>
  <c r="AP49" i="8"/>
  <c r="AJ56" i="8"/>
  <c r="D65" i="8"/>
  <c r="E63" i="8" s="1"/>
  <c r="AK72" i="8"/>
  <c r="AY4" i="8"/>
  <c r="AH4" i="8"/>
  <c r="AV11" i="8"/>
  <c r="D11" i="8"/>
  <c r="AI11" i="8"/>
  <c r="AI45" i="8"/>
  <c r="AX45" i="8"/>
  <c r="D49" i="8"/>
  <c r="AR49" i="8"/>
  <c r="AN72" i="8"/>
  <c r="AY13" i="8"/>
  <c r="AU18" i="8"/>
  <c r="AY39" i="8"/>
  <c r="AI42" i="8"/>
  <c r="AX54" i="8"/>
  <c r="AQ55" i="8"/>
  <c r="AJ58" i="8"/>
  <c r="AV63" i="8"/>
  <c r="AP63" i="8"/>
  <c r="D67" i="8"/>
  <c r="AV77" i="8"/>
  <c r="D18" i="8"/>
  <c r="AI18" i="8"/>
  <c r="AY18" i="8"/>
  <c r="AK38" i="8"/>
  <c r="AP46" i="8"/>
  <c r="AL42" i="8"/>
  <c r="AH51" i="8"/>
  <c r="AL54" i="8"/>
  <c r="D55" i="8"/>
  <c r="AJ55" i="8"/>
  <c r="AV55" i="8"/>
  <c r="AW63" i="8"/>
  <c r="AR70" i="8"/>
  <c r="AM18" i="8"/>
  <c r="AH26" i="8"/>
  <c r="AW38" i="8"/>
  <c r="AQ51" i="8"/>
  <c r="AM54" i="8"/>
  <c r="AM55" i="8"/>
  <c r="AX55" i="8"/>
  <c r="AH63" i="8"/>
  <c r="AX63" i="8"/>
  <c r="AS70" i="8"/>
  <c r="AS75" i="8"/>
  <c r="AN18" i="8"/>
  <c r="AL26" i="8"/>
  <c r="AR51" i="8"/>
  <c r="AN54" i="8"/>
  <c r="AM62" i="8"/>
  <c r="AV67" i="8"/>
  <c r="AX23" i="8"/>
  <c r="AY26" i="8"/>
  <c r="AS39" i="8"/>
  <c r="D54" i="8"/>
  <c r="AV54" i="8"/>
  <c r="D62" i="8"/>
  <c r="AU62" i="8"/>
  <c r="AY66" i="8"/>
  <c r="AO6" i="8"/>
  <c r="AW6" i="8"/>
  <c r="AH30" i="8"/>
  <c r="AU30" i="8"/>
  <c r="AQ46" i="8"/>
  <c r="AU58" i="8"/>
  <c r="AK58" i="8"/>
  <c r="AK66" i="8"/>
  <c r="AV30" i="8"/>
  <c r="AI30" i="8"/>
  <c r="AW30" i="8"/>
  <c r="AR46" i="8"/>
  <c r="AQ58" i="8"/>
  <c r="AM66" i="8"/>
  <c r="AI74" i="8"/>
  <c r="D30" i="8"/>
  <c r="E30" i="8"/>
  <c r="AL30" i="8"/>
  <c r="AX30" i="8"/>
  <c r="AL35" i="8"/>
  <c r="AJ22" i="8"/>
  <c r="AY46" i="8"/>
  <c r="AL50" i="8"/>
  <c r="AS58" i="8"/>
  <c r="D66" i="8"/>
  <c r="AN66" i="8"/>
  <c r="D74" i="8"/>
  <c r="AP74" i="8"/>
  <c r="AM30" i="8"/>
  <c r="AY30" i="8"/>
  <c r="AV35" i="8"/>
  <c r="AN35" i="8"/>
  <c r="D22" i="8"/>
  <c r="AO22" i="8"/>
  <c r="AQ50" i="8"/>
  <c r="AV58" i="8"/>
  <c r="AP66" i="8"/>
  <c r="AQ74" i="8"/>
  <c r="AM76" i="8"/>
  <c r="AO30" i="8"/>
  <c r="AP22" i="8"/>
  <c r="AR50" i="8"/>
  <c r="AS50" i="8"/>
  <c r="AW58" i="8"/>
  <c r="AQ66" i="8"/>
  <c r="AU74" i="8"/>
  <c r="AP30" i="8"/>
  <c r="AR22" i="8"/>
  <c r="AI46" i="8"/>
  <c r="AY58" i="8"/>
  <c r="AU66" i="8"/>
  <c r="AX74" i="8"/>
  <c r="AS22" i="8"/>
  <c r="AV46" i="8"/>
  <c r="AO46" i="8"/>
  <c r="AI58" i="8"/>
  <c r="AX66" i="8"/>
  <c r="AJ11" i="8"/>
  <c r="AX11" i="8"/>
  <c r="AJ21" i="8"/>
  <c r="AW22" i="8"/>
  <c r="AQ26" i="8"/>
  <c r="AU36" i="8"/>
  <c r="AJ37" i="8"/>
  <c r="AO45" i="8"/>
  <c r="AY45" i="8"/>
  <c r="AW46" i="8"/>
  <c r="AH39" i="8"/>
  <c r="AS42" i="8"/>
  <c r="AH49" i="8"/>
  <c r="AS49" i="8"/>
  <c r="AT54" i="8"/>
  <c r="AN58" i="8"/>
  <c r="AY62" i="8"/>
  <c r="AJ65" i="8"/>
  <c r="AH66" i="8"/>
  <c r="AS66" i="8"/>
  <c r="AM68" i="8"/>
  <c r="AV70" i="8"/>
  <c r="AY74" i="8"/>
  <c r="AQ76" i="8"/>
  <c r="AI77" i="8"/>
  <c r="AM11" i="8"/>
  <c r="AY11" i="8"/>
  <c r="AN21" i="8"/>
  <c r="AV22" i="8"/>
  <c r="AH22" i="8"/>
  <c r="AX22" i="8"/>
  <c r="AK23" i="8"/>
  <c r="AJ38" i="8"/>
  <c r="AP45" i="8"/>
  <c r="AH46" i="8"/>
  <c r="AX46" i="8"/>
  <c r="AN39" i="8"/>
  <c r="AY42" i="8"/>
  <c r="AI49" i="8"/>
  <c r="AU49" i="8"/>
  <c r="AU54" i="8"/>
  <c r="AI57" i="8"/>
  <c r="AO58" i="8"/>
  <c r="AM65" i="8"/>
  <c r="AW66" i="8"/>
  <c r="AI66" i="8"/>
  <c r="AT66" i="8"/>
  <c r="AP68" i="8"/>
  <c r="C72" i="8"/>
  <c r="F72" i="8"/>
  <c r="AT74" i="8"/>
  <c r="AH74" i="8"/>
  <c r="AJ77" i="8"/>
  <c r="AJ49" i="8"/>
  <c r="AX49" i="8"/>
  <c r="AQ57" i="8"/>
  <c r="AN65" i="8"/>
  <c r="AR75" i="8"/>
  <c r="AM24" i="8"/>
  <c r="AN38" i="8"/>
  <c r="AH45" i="8"/>
  <c r="AV39" i="8"/>
  <c r="AK49" i="8"/>
  <c r="AY49" i="8"/>
  <c r="AI54" i="8"/>
  <c r="AW54" i="8"/>
  <c r="AR57" i="8"/>
  <c r="C63" i="8"/>
  <c r="F63" i="8" s="1"/>
  <c r="AQ65" i="8"/>
  <c r="AL66" i="8"/>
  <c r="AW68" i="8"/>
  <c r="AY70" i="8"/>
  <c r="AV57" i="8"/>
  <c r="AR65" i="8"/>
  <c r="AU65" i="8"/>
  <c r="AW49" i="8"/>
  <c r="AX65" i="8"/>
  <c r="D10" i="8"/>
  <c r="AH10" i="8"/>
  <c r="AX10" i="8"/>
  <c r="AW16" i="8"/>
  <c r="AU20" i="8"/>
  <c r="AY24" i="8"/>
  <c r="AL38" i="8"/>
  <c r="AI44" i="8"/>
  <c r="AR44" i="8"/>
  <c r="AI39" i="8"/>
  <c r="AW39" i="8"/>
  <c r="AP40" i="8"/>
  <c r="AQ42" i="8"/>
  <c r="AX51" i="8"/>
  <c r="AN53" i="8"/>
  <c r="AX53" i="8"/>
  <c r="AP54" i="8"/>
  <c r="AN56" i="8"/>
  <c r="AX56" i="8"/>
  <c r="AV60" i="8"/>
  <c r="AL61" i="8"/>
  <c r="AY64" i="8"/>
  <c r="AI67" i="8"/>
  <c r="AY67" i="8"/>
  <c r="AN68" i="8"/>
  <c r="D70" i="8"/>
  <c r="AW70" i="8"/>
  <c r="AO72" i="8"/>
  <c r="C75" i="8"/>
  <c r="F75" i="8"/>
  <c r="AH75" i="8"/>
  <c r="AT75" i="8"/>
  <c r="AU76" i="8"/>
  <c r="J77" i="8"/>
  <c r="AN77" i="8"/>
  <c r="C9" i="8"/>
  <c r="F9" i="8"/>
  <c r="AI10" i="8"/>
  <c r="AM15" i="8"/>
  <c r="AV20" i="8"/>
  <c r="D24" i="8"/>
  <c r="AI24" i="8"/>
  <c r="AM38" i="8"/>
  <c r="AJ44" i="8"/>
  <c r="AS44" i="8"/>
  <c r="AU39" i="8"/>
  <c r="AK39" i="8"/>
  <c r="AX39" i="8"/>
  <c r="AQ40" i="8"/>
  <c r="AO53" i="8"/>
  <c r="AO56" i="8"/>
  <c r="AY56" i="8"/>
  <c r="AJ67" i="8"/>
  <c r="AO68" i="8"/>
  <c r="AJ70" i="8"/>
  <c r="AR72" i="8"/>
  <c r="AS72" i="8"/>
  <c r="D75" i="8"/>
  <c r="AI75" i="8"/>
  <c r="AW75" i="8"/>
  <c r="AY76" i="8"/>
  <c r="AQ77" i="8"/>
  <c r="AM67" i="8"/>
  <c r="AK75" i="8"/>
  <c r="AX75" i="8"/>
  <c r="AI20" i="8"/>
  <c r="AP23" i="8"/>
  <c r="AR38" i="8"/>
  <c r="AM44" i="8"/>
  <c r="AV44" i="8"/>
  <c r="AO39" i="8"/>
  <c r="AW40" i="8"/>
  <c r="AS51" i="8"/>
  <c r="AJ51" i="8"/>
  <c r="D56" i="8"/>
  <c r="AQ56" i="8"/>
  <c r="AX62" i="8"/>
  <c r="AX64" i="8"/>
  <c r="AN67" i="8"/>
  <c r="D68" i="8"/>
  <c r="AR68" i="8"/>
  <c r="AL75" i="8"/>
  <c r="AT77" i="8"/>
  <c r="AS23" i="8"/>
  <c r="AT38" i="8"/>
  <c r="AN44" i="8"/>
  <c r="AW44" i="8"/>
  <c r="AP39" i="8"/>
  <c r="AV40" i="8"/>
  <c r="AH40" i="8"/>
  <c r="AX40" i="8"/>
  <c r="C51" i="8"/>
  <c r="F51" i="8"/>
  <c r="AK51" i="8"/>
  <c r="AH56" i="8"/>
  <c r="AR56" i="8"/>
  <c r="AK60" i="8"/>
  <c r="D64" i="8"/>
  <c r="AI64" i="8"/>
  <c r="AQ67" i="8"/>
  <c r="AH68" i="8"/>
  <c r="AS68" i="8"/>
  <c r="AO75" i="8"/>
  <c r="AT76" i="8"/>
  <c r="D38" i="8"/>
  <c r="AT44" i="8"/>
  <c r="AO44" i="8"/>
  <c r="AI40" i="8"/>
  <c r="AI56" i="8"/>
  <c r="AR67" i="8"/>
  <c r="AJ68" i="8"/>
  <c r="AP75" i="8"/>
  <c r="D76" i="8"/>
  <c r="C66" i="8"/>
  <c r="F66" i="8" s="1"/>
  <c r="AX67" i="8"/>
  <c r="AJ5" i="8"/>
  <c r="AK5" i="8"/>
  <c r="AU5" i="8"/>
  <c r="AS5" i="8"/>
  <c r="AM5" i="8"/>
  <c r="AV5" i="8"/>
  <c r="AO5" i="8"/>
  <c r="AP4" i="8"/>
  <c r="AI4" i="8"/>
  <c r="AQ4" i="8"/>
  <c r="C4" i="8"/>
  <c r="F4" i="8"/>
  <c r="AJ4" i="8"/>
  <c r="AS4" i="8"/>
  <c r="D4" i="8"/>
  <c r="AK4" i="8"/>
  <c r="AU4" i="8"/>
  <c r="AM4" i="8"/>
  <c r="AV4" i="8"/>
  <c r="AN4" i="8"/>
  <c r="AW4" i="8"/>
  <c r="AO4" i="8"/>
  <c r="AV48" i="8"/>
  <c r="AN48" i="8"/>
  <c r="AU48" i="8"/>
  <c r="AM48" i="8"/>
  <c r="AT48" i="8"/>
  <c r="AL48" i="8"/>
  <c r="D48" i="8"/>
  <c r="AS48" i="8"/>
  <c r="AK48" i="8"/>
  <c r="C48" i="8"/>
  <c r="F48" i="8"/>
  <c r="AQ48" i="8"/>
  <c r="AP48" i="8"/>
  <c r="AO48" i="8"/>
  <c r="AJ48" i="8"/>
  <c r="AX48" i="8"/>
  <c r="AH48" i="8"/>
  <c r="AW48" i="8"/>
  <c r="N4" i="8"/>
  <c r="AI6" i="8"/>
  <c r="AQ6" i="8"/>
  <c r="AY6" i="8"/>
  <c r="AJ8" i="8"/>
  <c r="AR8" i="8"/>
  <c r="AI9" i="8"/>
  <c r="AQ9" i="8"/>
  <c r="AY9" i="8"/>
  <c r="AJ10" i="8"/>
  <c r="AR10" i="8"/>
  <c r="AK11" i="8"/>
  <c r="AS11" i="8"/>
  <c r="AJ30" i="8"/>
  <c r="AR30" i="8"/>
  <c r="AM13" i="8"/>
  <c r="AS35" i="8"/>
  <c r="AR15" i="8"/>
  <c r="AJ6" i="8"/>
  <c r="AR6" i="8"/>
  <c r="AK8" i="8"/>
  <c r="AS8" i="8"/>
  <c r="AJ9" i="8"/>
  <c r="AR9" i="8"/>
  <c r="AK10" i="8"/>
  <c r="AS10" i="8"/>
  <c r="AL11" i="8"/>
  <c r="AT11" i="8"/>
  <c r="F30" i="8"/>
  <c r="AK30" i="8"/>
  <c r="AS30" i="8"/>
  <c r="AQ13" i="8"/>
  <c r="AT35" i="8"/>
  <c r="AU15" i="8"/>
  <c r="AX37" i="8"/>
  <c r="AP37" i="8"/>
  <c r="AH37" i="8"/>
  <c r="AW37" i="8"/>
  <c r="AO37" i="8"/>
  <c r="AS37" i="8"/>
  <c r="AI37" i="8"/>
  <c r="AR37" i="8"/>
  <c r="AQ37" i="8"/>
  <c r="D37" i="8"/>
  <c r="AV37" i="8"/>
  <c r="AL37" i="8"/>
  <c r="AU37" i="8"/>
  <c r="AK37" i="8"/>
  <c r="AM37" i="8"/>
  <c r="AK6" i="8"/>
  <c r="AS6" i="8"/>
  <c r="AL8" i="8"/>
  <c r="AT8" i="8"/>
  <c r="AL10" i="8"/>
  <c r="AT10" i="8"/>
  <c r="AV15" i="8"/>
  <c r="AS17" i="8"/>
  <c r="AK17" i="8"/>
  <c r="AR17" i="8"/>
  <c r="AJ17" i="8"/>
  <c r="AY17" i="8"/>
  <c r="AQ17" i="8"/>
  <c r="AI17" i="8"/>
  <c r="AV17" i="8"/>
  <c r="AN17" i="8"/>
  <c r="AU17" i="8"/>
  <c r="AM17" i="8"/>
  <c r="D17" i="8"/>
  <c r="AH17" i="8"/>
  <c r="AW23" i="8"/>
  <c r="AO23" i="8"/>
  <c r="AV23" i="8"/>
  <c r="AN23" i="8"/>
  <c r="C20" i="8"/>
  <c r="F20" i="8"/>
  <c r="AU23" i="8"/>
  <c r="AM23" i="8"/>
  <c r="D23" i="8"/>
  <c r="AR23" i="8"/>
  <c r="AJ23" i="8"/>
  <c r="AY23" i="8"/>
  <c r="AQ23" i="8"/>
  <c r="AI23" i="8"/>
  <c r="AH23" i="8"/>
  <c r="AX24" i="8"/>
  <c r="AP24" i="8"/>
  <c r="AH24" i="8"/>
  <c r="AW24" i="8"/>
  <c r="AO24" i="8"/>
  <c r="AV24" i="8"/>
  <c r="AN24" i="8"/>
  <c r="AS24" i="8"/>
  <c r="AK24" i="8"/>
  <c r="AR24" i="8"/>
  <c r="AJ24" i="8"/>
  <c r="AN37" i="8"/>
  <c r="AL6" i="8"/>
  <c r="AX13" i="8"/>
  <c r="AP13" i="8"/>
  <c r="AH13" i="8"/>
  <c r="AW13" i="8"/>
  <c r="AO13" i="8"/>
  <c r="AV13" i="8"/>
  <c r="AN13" i="8"/>
  <c r="AS13" i="8"/>
  <c r="AK13" i="8"/>
  <c r="F13" i="8"/>
  <c r="AT13" i="8"/>
  <c r="AR35" i="8"/>
  <c r="AJ35" i="8"/>
  <c r="AY35" i="8"/>
  <c r="AQ35" i="8"/>
  <c r="AI35" i="8"/>
  <c r="AX35" i="8"/>
  <c r="AP35" i="8"/>
  <c r="AH35" i="8"/>
  <c r="AU35" i="8"/>
  <c r="AM35" i="8"/>
  <c r="D35" i="8"/>
  <c r="AW35" i="8"/>
  <c r="C36" i="8"/>
  <c r="F36" i="8"/>
  <c r="AI48" i="8"/>
  <c r="AT6" i="8"/>
  <c r="R4" i="8"/>
  <c r="AL4" i="8"/>
  <c r="AL5" i="8"/>
  <c r="D6" i="8"/>
  <c r="AM6" i="8"/>
  <c r="AN8" i="8"/>
  <c r="AM9" i="8"/>
  <c r="AN10" i="8"/>
  <c r="AO11" i="8"/>
  <c r="AN30" i="8"/>
  <c r="D13" i="8"/>
  <c r="E12" i="8" s="1"/>
  <c r="AU13" i="8"/>
  <c r="AK35" i="8"/>
  <c r="AO17" i="8"/>
  <c r="AL23" i="8"/>
  <c r="AL24" i="8"/>
  <c r="AY37" i="8"/>
  <c r="AR48" i="8"/>
  <c r="AY15" i="8"/>
  <c r="AQ15" i="8"/>
  <c r="AI15" i="8"/>
  <c r="AX15" i="8"/>
  <c r="AP15" i="8"/>
  <c r="AH15" i="8"/>
  <c r="AW15" i="8"/>
  <c r="AO15" i="8"/>
  <c r="AT15" i="8"/>
  <c r="AL15" i="8"/>
  <c r="D15" i="8"/>
  <c r="AS15" i="8"/>
  <c r="AK15" i="8"/>
  <c r="C15" i="8"/>
  <c r="F15" i="8"/>
  <c r="AJ15" i="8"/>
  <c r="AY48" i="8"/>
  <c r="AL16" i="8"/>
  <c r="AT16" i="8"/>
  <c r="AV26" i="8"/>
  <c r="AN26" i="8"/>
  <c r="AM26" i="8"/>
  <c r="AW26" i="8"/>
  <c r="AX28" i="8"/>
  <c r="AP28" i="8"/>
  <c r="AH28" i="8"/>
  <c r="AW28" i="8"/>
  <c r="AO28" i="8"/>
  <c r="AN28" i="8"/>
  <c r="AS52" i="8"/>
  <c r="AY52" i="8"/>
  <c r="AP52" i="8"/>
  <c r="AH52" i="8"/>
  <c r="AX52" i="8"/>
  <c r="AO52" i="8"/>
  <c r="AW52" i="8"/>
  <c r="AN52" i="8"/>
  <c r="AV52" i="8"/>
  <c r="AM52" i="8"/>
  <c r="D52" i="8"/>
  <c r="AI52" i="8"/>
  <c r="AL14" i="8"/>
  <c r="AT14" i="8"/>
  <c r="D16" i="8"/>
  <c r="AM16" i="8"/>
  <c r="AU16" i="8"/>
  <c r="AO18" i="8"/>
  <c r="AW18" i="8"/>
  <c r="AH19" i="8"/>
  <c r="AP19" i="8"/>
  <c r="AX19" i="8"/>
  <c r="AO20" i="8"/>
  <c r="AW20" i="8"/>
  <c r="AH21" i="8"/>
  <c r="AP21" i="8"/>
  <c r="AX21" i="8"/>
  <c r="AI22" i="8"/>
  <c r="AQ22" i="8"/>
  <c r="AY22" i="8"/>
  <c r="AU25" i="8"/>
  <c r="AM25" i="8"/>
  <c r="AJ25" i="8"/>
  <c r="AS25" i="8"/>
  <c r="D26" i="8"/>
  <c r="AO26" i="8"/>
  <c r="AX26" i="8"/>
  <c r="D28" i="8"/>
  <c r="AQ28" i="8"/>
  <c r="AW36" i="8"/>
  <c r="AO36" i="8"/>
  <c r="AV36" i="8"/>
  <c r="AN36" i="8"/>
  <c r="AM36" i="8"/>
  <c r="AY36" i="8"/>
  <c r="AJ52" i="8"/>
  <c r="AX50" i="8"/>
  <c r="AP50" i="8"/>
  <c r="AH50" i="8"/>
  <c r="AW50" i="8"/>
  <c r="AO50" i="8"/>
  <c r="AV50" i="8"/>
  <c r="AN50" i="8"/>
  <c r="AU50" i="8"/>
  <c r="AM50" i="8"/>
  <c r="D50" i="8"/>
  <c r="AT50" i="8"/>
  <c r="AL52" i="8"/>
  <c r="AH16" i="8"/>
  <c r="AP16" i="8"/>
  <c r="AX16" i="8"/>
  <c r="AJ18" i="8"/>
  <c r="AR18" i="8"/>
  <c r="AK19" i="8"/>
  <c r="AS19" i="8"/>
  <c r="AJ20" i="8"/>
  <c r="AR20" i="8"/>
  <c r="AK21" i="8"/>
  <c r="AS21" i="8"/>
  <c r="AL22" i="8"/>
  <c r="AT22" i="8"/>
  <c r="AN25" i="8"/>
  <c r="AW25" i="8"/>
  <c r="AI26" i="8"/>
  <c r="AR26" i="8"/>
  <c r="AW27" i="8"/>
  <c r="AO27" i="8"/>
  <c r="AV27" i="8"/>
  <c r="AL27" i="8"/>
  <c r="AU27" i="8"/>
  <c r="AJ28" i="8"/>
  <c r="AT28" i="8"/>
  <c r="AH36" i="8"/>
  <c r="AR36" i="8"/>
  <c r="AY38" i="8"/>
  <c r="AQ38" i="8"/>
  <c r="AI38" i="8"/>
  <c r="AX38" i="8"/>
  <c r="AP38" i="8"/>
  <c r="AH38" i="8"/>
  <c r="AV38" i="8"/>
  <c r="AO38" i="8"/>
  <c r="AX42" i="8"/>
  <c r="AP42" i="8"/>
  <c r="AH42" i="8"/>
  <c r="AW42" i="8"/>
  <c r="AO42" i="8"/>
  <c r="AV42" i="8"/>
  <c r="AN42" i="8"/>
  <c r="C39" i="8"/>
  <c r="F39" i="8"/>
  <c r="AU42" i="8"/>
  <c r="AM42" i="8"/>
  <c r="D42" i="8"/>
  <c r="AT42" i="8"/>
  <c r="AI50" i="8"/>
  <c r="AY50" i="8"/>
  <c r="AQ52" i="8"/>
  <c r="AH14" i="8"/>
  <c r="AP14" i="8"/>
  <c r="AX14" i="8"/>
  <c r="AI16" i="8"/>
  <c r="AQ16" i="8"/>
  <c r="AY16" i="8"/>
  <c r="AK18" i="8"/>
  <c r="AS18" i="8"/>
  <c r="AL19" i="8"/>
  <c r="AT19" i="8"/>
  <c r="AK20" i="8"/>
  <c r="AS20" i="8"/>
  <c r="AL21" i="8"/>
  <c r="AT21" i="8"/>
  <c r="AM22" i="8"/>
  <c r="AU22" i="8"/>
  <c r="AO25" i="8"/>
  <c r="AX25" i="8"/>
  <c r="AJ26" i="8"/>
  <c r="AS26" i="8"/>
  <c r="D27" i="8"/>
  <c r="AM27" i="8"/>
  <c r="AX27" i="8"/>
  <c r="AK28" i="8"/>
  <c r="AU28" i="8"/>
  <c r="AI36" i="8"/>
  <c r="AS36" i="8"/>
  <c r="AJ50" i="8"/>
  <c r="AR52" i="8"/>
  <c r="AI14" i="8"/>
  <c r="AQ14" i="8"/>
  <c r="AJ16" i="8"/>
  <c r="AL18" i="8"/>
  <c r="D19" i="8"/>
  <c r="AM19" i="8"/>
  <c r="D20" i="8"/>
  <c r="AL20" i="8"/>
  <c r="AM21" i="8"/>
  <c r="AN22" i="8"/>
  <c r="AP25" i="8"/>
  <c r="AY25" i="8"/>
  <c r="AK26" i="8"/>
  <c r="AT26" i="8"/>
  <c r="AN27" i="8"/>
  <c r="AY27" i="8"/>
  <c r="AL28" i="8"/>
  <c r="AV28" i="8"/>
  <c r="AJ36" i="8"/>
  <c r="AT36" i="8"/>
  <c r="AS38" i="8"/>
  <c r="AK50" i="8"/>
  <c r="AW51" i="8"/>
  <c r="AO51" i="8"/>
  <c r="AV51" i="8"/>
  <c r="AN51" i="8"/>
  <c r="AU51" i="8"/>
  <c r="AM51" i="8"/>
  <c r="AT51" i="8"/>
  <c r="AL51" i="8"/>
  <c r="D51" i="8"/>
  <c r="AI51" i="8"/>
  <c r="AY51" i="8"/>
  <c r="AT52" i="8"/>
  <c r="AK46" i="8"/>
  <c r="AS46" i="8"/>
  <c r="AJ39" i="8"/>
  <c r="AR39" i="8"/>
  <c r="AK40" i="8"/>
  <c r="AS40" i="8"/>
  <c r="AL41" i="8"/>
  <c r="AT41" i="8"/>
  <c r="AL49" i="8"/>
  <c r="AT49" i="8"/>
  <c r="AX59" i="8"/>
  <c r="AT61" i="8"/>
  <c r="AL46" i="8"/>
  <c r="AT46" i="8"/>
  <c r="AL40" i="8"/>
  <c r="AT40" i="8"/>
  <c r="AX61" i="8"/>
  <c r="AY69" i="8"/>
  <c r="AQ69" i="8"/>
  <c r="AI69" i="8"/>
  <c r="AX69" i="8"/>
  <c r="AP69" i="8"/>
  <c r="AH69" i="8"/>
  <c r="AW69" i="8"/>
  <c r="AO69" i="8"/>
  <c r="AV69" i="8"/>
  <c r="AN69" i="8"/>
  <c r="AU69" i="8"/>
  <c r="AM69" i="8"/>
  <c r="AT69" i="8"/>
  <c r="AL69" i="8"/>
  <c r="D69" i="8"/>
  <c r="AS69" i="8"/>
  <c r="AK69" i="8"/>
  <c r="C69" i="8"/>
  <c r="F69" i="8"/>
  <c r="AJ43" i="8"/>
  <c r="AR43" i="8"/>
  <c r="AL45" i="8"/>
  <c r="AT45" i="8"/>
  <c r="D46" i="8"/>
  <c r="AM46" i="8"/>
  <c r="AU46" i="8"/>
  <c r="D39" i="8"/>
  <c r="AL39" i="8"/>
  <c r="AT39" i="8"/>
  <c r="D40" i="8"/>
  <c r="AM40" i="8"/>
  <c r="AU40" i="8"/>
  <c r="AN41" i="8"/>
  <c r="AV41" i="8"/>
  <c r="AN49" i="8"/>
  <c r="AV49" i="8"/>
  <c r="AU57" i="8"/>
  <c r="AM57" i="8"/>
  <c r="AT57" i="8"/>
  <c r="AL57" i="8"/>
  <c r="D57" i="8"/>
  <c r="AS57" i="8"/>
  <c r="AK57" i="8"/>
  <c r="C57" i="8"/>
  <c r="F57" i="8"/>
  <c r="AX57" i="8"/>
  <c r="AP57" i="8"/>
  <c r="AH57" i="8"/>
  <c r="AW57" i="8"/>
  <c r="AO57" i="8"/>
  <c r="AJ57" i="8"/>
  <c r="C43" i="8"/>
  <c r="F43" i="8"/>
  <c r="AK43" i="8"/>
  <c r="AL44" i="8"/>
  <c r="D45" i="8"/>
  <c r="AM45" i="8"/>
  <c r="AN46" i="8"/>
  <c r="AM39" i="8"/>
  <c r="AN40" i="8"/>
  <c r="AO41" i="8"/>
  <c r="AO49" i="8"/>
  <c r="AN57" i="8"/>
  <c r="C60" i="8"/>
  <c r="F60" i="8" s="1"/>
  <c r="AS73" i="8"/>
  <c r="AK73" i="8"/>
  <c r="AR73" i="8"/>
  <c r="AJ73" i="8"/>
  <c r="AY73" i="8"/>
  <c r="AQ73" i="8"/>
  <c r="AI73" i="8"/>
  <c r="AX73" i="8"/>
  <c r="AP73" i="8"/>
  <c r="AH73" i="8"/>
  <c r="AW73" i="8"/>
  <c r="AO73" i="8"/>
  <c r="AV73" i="8"/>
  <c r="AN73" i="8"/>
  <c r="AU73" i="8"/>
  <c r="AM73" i="8"/>
  <c r="D73" i="8"/>
  <c r="AL73" i="8"/>
  <c r="AW59" i="8"/>
  <c r="AO59" i="8"/>
  <c r="AV59" i="8"/>
  <c r="AN59" i="8"/>
  <c r="AU59" i="8"/>
  <c r="AM59" i="8"/>
  <c r="D59" i="8"/>
  <c r="E57" i="8" s="1"/>
  <c r="G57" i="8" s="1"/>
  <c r="AS59" i="8"/>
  <c r="AK59" i="8"/>
  <c r="AR59" i="8"/>
  <c r="AJ59" i="8"/>
  <c r="AY59" i="8"/>
  <c r="AQ59" i="8"/>
  <c r="AI59" i="8"/>
  <c r="AH59" i="8"/>
  <c r="AS71" i="8"/>
  <c r="AK71" i="8"/>
  <c r="AR71" i="8"/>
  <c r="AJ71" i="8"/>
  <c r="AY71" i="8"/>
  <c r="AQ71" i="8"/>
  <c r="AI71" i="8"/>
  <c r="AX71" i="8"/>
  <c r="AP71" i="8"/>
  <c r="AH71" i="8"/>
  <c r="AW71" i="8"/>
  <c r="AO71" i="8"/>
  <c r="AV71" i="8"/>
  <c r="AN71" i="8"/>
  <c r="AU71" i="8"/>
  <c r="AM71" i="8"/>
  <c r="D71" i="8"/>
  <c r="AL71" i="8"/>
  <c r="AL59" i="8"/>
  <c r="AW61" i="8"/>
  <c r="AO61" i="8"/>
  <c r="AV61" i="8"/>
  <c r="AN61" i="8"/>
  <c r="AU61" i="8"/>
  <c r="AM61" i="8"/>
  <c r="D61" i="8"/>
  <c r="AS61" i="8"/>
  <c r="AK61" i="8"/>
  <c r="AR61" i="8"/>
  <c r="AJ61" i="8"/>
  <c r="AY61" i="8"/>
  <c r="AQ61" i="8"/>
  <c r="AI61" i="8"/>
  <c r="AH61" i="8"/>
  <c r="AT71" i="8"/>
  <c r="AW55" i="8"/>
  <c r="AH58" i="8"/>
  <c r="AP58" i="8"/>
  <c r="AX58" i="8"/>
  <c r="AH60" i="8"/>
  <c r="AP60" i="8"/>
  <c r="AX60" i="8"/>
  <c r="AJ62" i="8"/>
  <c r="AR62" i="8"/>
  <c r="AI63" i="8"/>
  <c r="AQ63" i="8"/>
  <c r="AY63" i="8"/>
  <c r="AJ64" i="8"/>
  <c r="AR64" i="8"/>
  <c r="AK65" i="8"/>
  <c r="AS65" i="8"/>
  <c r="AJ66" i="8"/>
  <c r="AR66" i="8"/>
  <c r="AK67" i="8"/>
  <c r="AS67" i="8"/>
  <c r="AL68" i="8"/>
  <c r="AT68" i="8"/>
  <c r="AL70" i="8"/>
  <c r="AT70" i="8"/>
  <c r="D72" i="8"/>
  <c r="AL72" i="8"/>
  <c r="AT72" i="8"/>
  <c r="AN74" i="8"/>
  <c r="AV74" i="8"/>
  <c r="AM75" i="8"/>
  <c r="AU75" i="8"/>
  <c r="AN76" i="8"/>
  <c r="AV76" i="8"/>
  <c r="AO77" i="8"/>
  <c r="AW77" i="8"/>
  <c r="AI60" i="8"/>
  <c r="AQ60" i="8"/>
  <c r="AY60" i="8"/>
  <c r="AK62" i="8"/>
  <c r="AS62" i="8"/>
  <c r="AJ63" i="8"/>
  <c r="AR63" i="8"/>
  <c r="AK64" i="8"/>
  <c r="AS64" i="8"/>
  <c r="AL65" i="8"/>
  <c r="AT65" i="8"/>
  <c r="AL67" i="8"/>
  <c r="AL79" i="8" s="1"/>
  <c r="AT67" i="8"/>
  <c r="AM70" i="8"/>
  <c r="AU70" i="8"/>
  <c r="AM72" i="8"/>
  <c r="AU72" i="8"/>
  <c r="AO74" i="8"/>
  <c r="AW74" i="8"/>
  <c r="AN75" i="8"/>
  <c r="AV75" i="8"/>
  <c r="AO76" i="8"/>
  <c r="AW76" i="8"/>
  <c r="AH77" i="8"/>
  <c r="AP77" i="8"/>
  <c r="AX77" i="8"/>
  <c r="AJ60" i="8"/>
  <c r="AR60" i="8"/>
  <c r="AL62" i="8"/>
  <c r="AT62" i="8"/>
  <c r="AL64" i="8"/>
  <c r="AT64" i="8"/>
  <c r="AH76" i="8"/>
  <c r="AP76" i="8"/>
  <c r="AX76" i="8"/>
  <c r="AK53" i="8"/>
  <c r="AS53" i="8"/>
  <c r="AJ54" i="8"/>
  <c r="AR54" i="8"/>
  <c r="AK55" i="8"/>
  <c r="AS55" i="8"/>
  <c r="AL56" i="8"/>
  <c r="AT56" i="8"/>
  <c r="AL58" i="8"/>
  <c r="AT58" i="8"/>
  <c r="D60" i="8"/>
  <c r="AL60" i="8"/>
  <c r="AT60" i="8"/>
  <c r="AN62" i="8"/>
  <c r="AV62" i="8"/>
  <c r="AM63" i="8"/>
  <c r="AU63" i="8"/>
  <c r="AN64" i="8"/>
  <c r="AV64" i="8"/>
  <c r="AO65" i="8"/>
  <c r="AW65" i="8"/>
  <c r="AO67" i="8"/>
  <c r="AW67" i="8"/>
  <c r="AX68" i="8"/>
  <c r="AH70" i="8"/>
  <c r="AP70" i="8"/>
  <c r="AX70" i="8"/>
  <c r="AH72" i="8"/>
  <c r="AP72" i="8"/>
  <c r="AX72" i="8"/>
  <c r="AJ74" i="8"/>
  <c r="AR74" i="8"/>
  <c r="AY75" i="8"/>
  <c r="AJ76" i="8"/>
  <c r="AR76" i="8"/>
  <c r="AK77" i="8"/>
  <c r="AS77" i="8"/>
  <c r="AL53" i="8"/>
  <c r="C54" i="8"/>
  <c r="F54" i="8"/>
  <c r="AK54" i="8"/>
  <c r="AL55" i="8"/>
  <c r="AM56" i="8"/>
  <c r="D58" i="8"/>
  <c r="AM58" i="8"/>
  <c r="AM60" i="8"/>
  <c r="AU60" i="8"/>
  <c r="AO62" i="8"/>
  <c r="AW62" i="8"/>
  <c r="AN63" i="8"/>
  <c r="AO64" i="8"/>
  <c r="AW64" i="8"/>
  <c r="AH65" i="8"/>
  <c r="AP65" i="8"/>
  <c r="AO66" i="8"/>
  <c r="AH67" i="8"/>
  <c r="AP67" i="8"/>
  <c r="AI68" i="8"/>
  <c r="AQ68" i="8"/>
  <c r="AI70" i="8"/>
  <c r="AQ70" i="8"/>
  <c r="AI72" i="8"/>
  <c r="AQ72" i="8"/>
  <c r="AY72" i="8"/>
  <c r="AK74" i="8"/>
  <c r="AS74" i="8"/>
  <c r="AJ75" i="8"/>
  <c r="AK76" i="8"/>
  <c r="AS76" i="8"/>
  <c r="AL77" i="8"/>
  <c r="AN60" i="8"/>
  <c r="AH62" i="8"/>
  <c r="AP62" i="8"/>
  <c r="AH64" i="8"/>
  <c r="AP64" i="8"/>
  <c r="AJ72" i="8"/>
  <c r="AL74" i="8"/>
  <c r="AL76" i="8"/>
  <c r="E4" i="8"/>
  <c r="G4" i="8"/>
  <c r="E34" i="8"/>
  <c r="G34" i="8"/>
  <c r="E25" i="8"/>
  <c r="G25" i="8"/>
  <c r="G13" i="8"/>
  <c r="E9" i="8"/>
  <c r="G9" i="8"/>
  <c r="E54" i="8"/>
  <c r="G54" i="8"/>
  <c r="E75" i="8"/>
  <c r="G75" i="8"/>
  <c r="E66" i="8"/>
  <c r="G66" i="8"/>
  <c r="E51" i="8"/>
  <c r="G51" i="8"/>
  <c r="E69" i="8"/>
  <c r="G69" i="8"/>
  <c r="G30" i="8"/>
  <c r="E36" i="8"/>
  <c r="G36" i="8"/>
  <c r="E15" i="8"/>
  <c r="G15" i="8"/>
  <c r="E43" i="8"/>
  <c r="G43" i="8"/>
  <c r="AV79" i="8"/>
  <c r="E20" i="8"/>
  <c r="G20" i="8"/>
  <c r="E60" i="8"/>
  <c r="G60" i="8" s="1"/>
  <c r="E72" i="8"/>
  <c r="G72" i="8"/>
  <c r="E39" i="8"/>
  <c r="G39" i="8"/>
  <c r="E48" i="8"/>
  <c r="G48" i="8"/>
  <c r="K8" i="7"/>
  <c r="G7" i="7"/>
  <c r="X4" i="8"/>
  <c r="X77" i="8"/>
  <c r="K93" i="7"/>
  <c r="K21" i="7"/>
  <c r="K49" i="7"/>
  <c r="K66" i="7"/>
  <c r="K71" i="7"/>
  <c r="K73" i="7"/>
  <c r="K77" i="7"/>
  <c r="K101" i="7"/>
  <c r="K97" i="7"/>
  <c r="K30" i="7"/>
  <c r="K43" i="7"/>
  <c r="K18" i="7"/>
  <c r="K48" i="7"/>
  <c r="K45" i="7"/>
  <c r="K36" i="7"/>
  <c r="K13" i="7"/>
  <c r="K44" i="7"/>
  <c r="K35" i="7"/>
  <c r="K26" i="7"/>
  <c r="K19" i="7"/>
  <c r="K16" i="7"/>
  <c r="K69" i="7"/>
  <c r="K70" i="7"/>
  <c r="K68" i="7"/>
  <c r="K67" i="7"/>
  <c r="K50" i="7"/>
  <c r="K46" i="7"/>
  <c r="K40" i="7"/>
  <c r="K37" i="7"/>
  <c r="K31" i="7"/>
  <c r="K28" i="7"/>
  <c r="K108" i="7"/>
  <c r="K105" i="7"/>
  <c r="K98" i="7"/>
  <c r="K90" i="7"/>
  <c r="K102" i="7"/>
  <c r="K94" i="7"/>
  <c r="K87" i="7"/>
  <c r="K84" i="7"/>
  <c r="K81" i="7"/>
  <c r="K64" i="7"/>
  <c r="K42" i="7"/>
  <c r="K33" i="7"/>
  <c r="K78" i="7"/>
  <c r="K76" i="7"/>
  <c r="K72" i="7"/>
  <c r="K65" i="7"/>
  <c r="K63" i="7"/>
  <c r="K55" i="7"/>
  <c r="K11" i="7"/>
  <c r="K110" i="7"/>
  <c r="K107" i="7"/>
  <c r="K104" i="7"/>
  <c r="K96" i="7"/>
  <c r="K89" i="7"/>
  <c r="K100" i="7"/>
  <c r="K92" i="7"/>
  <c r="K86" i="7"/>
  <c r="K83" i="7"/>
  <c r="K80" i="7"/>
  <c r="K51" i="7"/>
  <c r="K47" i="7"/>
  <c r="K41" i="7"/>
  <c r="K38" i="7"/>
  <c r="K32" i="7"/>
  <c r="K29" i="7"/>
  <c r="K109" i="7"/>
  <c r="K106" i="7"/>
  <c r="K103" i="7"/>
  <c r="K95" i="7"/>
  <c r="K88" i="7"/>
  <c r="K99" i="7"/>
  <c r="K91" i="7"/>
  <c r="K85" i="7"/>
  <c r="K82" i="7"/>
  <c r="K79" i="7"/>
  <c r="K20" i="7"/>
  <c r="K17" i="7"/>
  <c r="K58" i="7"/>
  <c r="K15" i="7"/>
  <c r="K14" i="7"/>
  <c r="K12" i="7"/>
  <c r="K62" i="7"/>
  <c r="K34" i="7"/>
  <c r="K25" i="7"/>
  <c r="K56" i="7"/>
  <c r="K54" i="7"/>
  <c r="K53" i="7"/>
  <c r="A2" i="9"/>
  <c r="C15" i="9"/>
  <c r="G8" i="7"/>
  <c r="G9" i="7"/>
  <c r="G10" i="7"/>
  <c r="G29" i="7"/>
  <c r="G30" i="7"/>
  <c r="G31" i="7"/>
  <c r="G11" i="7"/>
  <c r="G12" i="7"/>
  <c r="G14" i="7"/>
  <c r="G15" i="7"/>
  <c r="G16" i="7"/>
  <c r="G17" i="7"/>
  <c r="G18" i="7"/>
  <c r="G19" i="7"/>
  <c r="G20" i="7"/>
  <c r="G21" i="7"/>
  <c r="G22" i="7"/>
  <c r="G23" i="7"/>
  <c r="G24" i="7"/>
  <c r="G25" i="7"/>
  <c r="C12" i="9"/>
  <c r="C8" i="9"/>
  <c r="C11" i="9"/>
  <c r="C13" i="9"/>
  <c r="C14" i="9"/>
  <c r="C16" i="9"/>
  <c r="C10" i="9"/>
  <c r="A19" i="9"/>
  <c r="I79" i="8" l="1"/>
  <c r="AW79" i="8"/>
  <c r="AK79" i="8"/>
  <c r="J64" i="8"/>
  <c r="G63" i="8"/>
  <c r="AH79" i="8"/>
  <c r="Q79" i="8"/>
  <c r="AI79" i="8"/>
  <c r="J79" i="8"/>
  <c r="AY79" i="8"/>
  <c r="BD4" i="8"/>
  <c r="BD79" i="8" s="1"/>
  <c r="AP79" i="8"/>
  <c r="AT79" i="8"/>
  <c r="AN79" i="8"/>
  <c r="BG4" i="8"/>
  <c r="BG79" i="8" s="1"/>
  <c r="AS79" i="8"/>
  <c r="AJ79" i="8"/>
  <c r="AR79" i="8"/>
  <c r="AO79" i="8"/>
  <c r="AU79" i="8"/>
  <c r="AM79" i="8"/>
  <c r="K4" i="8"/>
  <c r="L4" i="8" s="1"/>
  <c r="BC4" i="8"/>
  <c r="BC79" i="8" s="1"/>
  <c r="AX79" i="8"/>
  <c r="AZ4" i="8"/>
  <c r="AZ79" i="8" s="1"/>
  <c r="BA4" i="8"/>
  <c r="BA79" i="8" s="1"/>
  <c r="BH4" i="8"/>
  <c r="BH79" i="8" s="1"/>
  <c r="G12" i="8"/>
  <c r="BB4" i="8"/>
  <c r="BB79" i="8" s="1"/>
  <c r="R14" i="8"/>
  <c r="O4" i="8"/>
  <c r="N79" i="8"/>
  <c r="BE4" i="8"/>
  <c r="BE79" i="8" s="1"/>
  <c r="BF4" i="8"/>
  <c r="BF79" i="8" s="1"/>
  <c r="AQ79" i="8"/>
  <c r="M79" i="8"/>
  <c r="K112" i="7"/>
  <c r="X79" i="8"/>
  <c r="K79" i="8" l="1"/>
  <c r="R79" i="8"/>
  <c r="S4" i="8"/>
  <c r="O79" i="8"/>
  <c r="P4" i="8"/>
  <c r="L79" i="8"/>
  <c r="U3" i="8"/>
  <c r="T4" i="8" l="1"/>
  <c r="S79" i="8"/>
  <c r="P79" i="8"/>
  <c r="V3" i="8"/>
  <c r="T79" i="8" l="1"/>
  <c r="W3" i="8"/>
</calcChain>
</file>

<file path=xl/sharedStrings.xml><?xml version="1.0" encoding="utf-8"?>
<sst xmlns="http://schemas.openxmlformats.org/spreadsheetml/2006/main" count="1140" uniqueCount="501">
  <si>
    <t>Evaluation criteria</t>
  </si>
  <si>
    <t>Attributes name</t>
  </si>
  <si>
    <t>Governance (1)</t>
  </si>
  <si>
    <t>Operations (1)</t>
  </si>
  <si>
    <t>NR</t>
  </si>
  <si>
    <t>Support</t>
  </si>
  <si>
    <t>System knowledge</t>
  </si>
  <si>
    <t>OUTPUT 1</t>
  </si>
  <si>
    <t>OUTPUT 2</t>
  </si>
  <si>
    <t>Management</t>
  </si>
  <si>
    <t>Weight</t>
  </si>
  <si>
    <t>Total</t>
  </si>
  <si>
    <t>Name Output</t>
  </si>
  <si>
    <t>Result</t>
  </si>
  <si>
    <t>Percentage</t>
  </si>
  <si>
    <t>Acceptability</t>
  </si>
  <si>
    <t>OUPUT 3</t>
  </si>
  <si>
    <t>Feeding</t>
  </si>
  <si>
    <t>information/ comments</t>
  </si>
  <si>
    <t>Operation</t>
  </si>
  <si>
    <t>Resources</t>
  </si>
  <si>
    <t>Inclusiveness</t>
  </si>
  <si>
    <t xml:space="preserve"> </t>
  </si>
  <si>
    <t>Date:</t>
  </si>
  <si>
    <t>Relevance of the collaborative objective(s) and purpose regarding the stakeholders' expectations, the epidemiological and socio-economic context, the international/regional guidance (regulations, recommendations, standards).</t>
  </si>
  <si>
    <t>Provision of relevant initial and ongoing training for operating actors involved in collaborative activities.</t>
  </si>
  <si>
    <t>Attribute type</t>
  </si>
  <si>
    <t>Scoring system for the criteria</t>
  </si>
  <si>
    <t>Justification</t>
  </si>
  <si>
    <t>weight = 1 if the criteria is contributing and =0 if not</t>
  </si>
  <si>
    <t>Grade</t>
  </si>
  <si>
    <t>Grades</t>
  </si>
  <si>
    <t>Max grades</t>
  </si>
  <si>
    <t>Total grades</t>
  </si>
  <si>
    <t>Maximal grade</t>
  </si>
  <si>
    <t>Total grade for attribute</t>
  </si>
  <si>
    <t>Maximal grade - total grade</t>
  </si>
  <si>
    <t>Information for the graphical output</t>
  </si>
  <si>
    <t>Grade 3: The rationale behind the willingness to collaborate for surveillance is described in clear and detailed formal document(s).</t>
  </si>
  <si>
    <t>Grade 2: The rationale behind the willingness to collaborate for surveillance is described in formal document(s), but it lacks clarity and/or minor details.</t>
  </si>
  <si>
    <t>Grade3: The allocation of financial, material and human resources are relevant regarding the resource allocation strategy and collaborative modalities.</t>
  </si>
  <si>
    <t>Grade 2: Minor discrepancies are identified between the allocation of financial, material and human resources and the resource allocation strategy and/or collaborative modalities.</t>
  </si>
  <si>
    <t>Grade 1: Major discrepancies are identified between the allocation of financial, material and human resources and the resource allocation strategy and/or collaborative modalities.</t>
  </si>
  <si>
    <t xml:space="preserve">Grade 3: A feedback loop is existing and enables consideration of any changes in knowledge and context. </t>
  </si>
  <si>
    <t>Grade 2: A feedback loop is existing and enables consideration of major changes in knowledge and context for updating steering needs.</t>
  </si>
  <si>
    <t>Grade 1: A feedback loop is existing but enables consideration of only biased changes in knowledge and context (bias because feedback come from only one actor or sector, etc.…).</t>
  </si>
  <si>
    <t>Grade 3: A feedback loop is existing and enables consideration of any changes in knowledge and context.</t>
  </si>
  <si>
    <t>Grade 2: A feedback loop is existing and enables consideration of major changes in knowledge and context for updating coordination needs.</t>
  </si>
  <si>
    <t>Grade 2: A feedback loop is existing and enables consideration of major changes in knowledge and context for updating scientific and technical support needs.</t>
  </si>
  <si>
    <t xml:space="preserve">Grade 2:  Existence of an institutional memory missing minor information. </t>
  </si>
  <si>
    <t xml:space="preserve">Grade 1:  Existence of an institutional memory missing major information. </t>
  </si>
  <si>
    <t>Grade 0: There are no computed performance indicators of collaboration.</t>
  </si>
  <si>
    <t xml:space="preserve">Grade 0: No external evaluation of collaboration has been done before this one. </t>
  </si>
  <si>
    <t xml:space="preserve">Grade 0: No internal evaluation of collaboration has been done before this one. </t>
  </si>
  <si>
    <t>Definition of the attribute</t>
  </si>
  <si>
    <t>G.2 Relevance of collaborative objective(s) and purpose</t>
  </si>
  <si>
    <t>Appropriate information production, management and communication.</t>
  </si>
  <si>
    <t>Existence of specific performance indicators of collaboration routinely used and of periodic external evaluations of collaboration</t>
  </si>
  <si>
    <t>Engagement of actors in their assigned areas of action, role and responsibilities in the multi-sectoral surveillance system</t>
  </si>
  <si>
    <t>O.1 Collaboration for surveillance design</t>
  </si>
  <si>
    <t>O.2 Collaboration for sampling</t>
  </si>
  <si>
    <t>Implementation of appropriate and functional collaborative activities for sampling (ex: joint sample collection campaign, harmonised sample forms).</t>
  </si>
  <si>
    <t>O.3 Collaboration for laboratory testing</t>
  </si>
  <si>
    <t>Implementation of appropriate and functional collaborative activities for laboratory testing (ex: harmonization of testing methods, interpretation rules, data reporting, etc.).</t>
  </si>
  <si>
    <t>Implementation of appropriate and functional collaborative activities for data sharing (ex: compatibility of information systems across sectors).</t>
  </si>
  <si>
    <t>Implementation of appropriate collaborative activities for sharing surveillance results (ex: joint inter-sectoral meeting).</t>
  </si>
  <si>
    <t>Implementation of appropriate and functional collaborative activities for data management/storage (ex: rules for data accessibility, usage and ownership, etc.).</t>
  </si>
  <si>
    <t>Implementation of appropriate and functional collaborative activities for data analysis and interpretation (ex: establishment of an inter-sectoral technical working group, etc.).</t>
  </si>
  <si>
    <t>O.8 Collaboration for communication to surveillance actors</t>
  </si>
  <si>
    <t>Implementation of appropriate collaborative activities for communication of surveillance results to surveillance actors (ex: joint inter-sectoral website, joint inter-sectoral meetings, etc).</t>
  </si>
  <si>
    <t>O.9 Collaboration for external communication</t>
  </si>
  <si>
    <t>Implementation of appropriate collaborative activities for external communication of surveillance results (ex: joint inter-sectoral website, joint reports, etc).</t>
  </si>
  <si>
    <t>O.10 Collaboration for dissemination to decision-makers</t>
  </si>
  <si>
    <t>Implementation of appropriate collaborative activities for dissemination of surveillance results (ex: joint inter-sectoral reporting to decision-makers, inter-sectoral platform for knowledge transfer, etc.).</t>
  </si>
  <si>
    <t>Evaluation criteria contributing to the attribute</t>
  </si>
  <si>
    <t>Relevance</t>
  </si>
  <si>
    <t>Collaborative strategy, modalities and activities are relevant regarding the collaborative objective and context.</t>
  </si>
  <si>
    <t>Operationality</t>
  </si>
  <si>
    <t>Surveillance actors demonstrate trust into the system, mutual understanding and willingness to collaborate. The objective(s) of collaboration and outputs of the multi-sectoral surveillance system meet stakeholders (surveillance actors and end-users) expectations.</t>
  </si>
  <si>
    <t>Adaptability</t>
  </si>
  <si>
    <t>Collaboration can adapt and evolve upon changes in governance modalities, knowledge and context.</t>
  </si>
  <si>
    <t>Shared leadership</t>
  </si>
  <si>
    <t xml:space="preserve">Governance mechanisms are appropriate to guide the operation of collaboration in the multi-sectoral surveillance system. They provide a trustworthy environment where stakeholders can freely express their views and be heard, creating mutual understanding. </t>
  </si>
  <si>
    <t>The multi-sectoral surveillance system has a comprehensive and accessible institutional memory and demonstrates an effective communication system. Stakeholders (surveillance actors and end-users) have access to relevant information about the collaborative surveillance organisation and outputs. Data and information are shared at a relevant level, with regard to collaborative objective and context.</t>
  </si>
  <si>
    <t xml:space="preserve">The collaborative strategy and the collaborative modalities can be described  in the same documents. </t>
  </si>
  <si>
    <t>Description of the situation corresponding to each potential grade</t>
  </si>
  <si>
    <t>Name of the functional attribute</t>
  </si>
  <si>
    <t>Definition of the functional attribute</t>
  </si>
  <si>
    <t>Stability</t>
  </si>
  <si>
    <t xml:space="preserve">Grade 0:  None of the dimension are relevant regarding the collaborative objective(s) and context. </t>
  </si>
  <si>
    <t>NR= the attribute is not relevant to the multi-sectoral surveillance system under evaluation</t>
  </si>
  <si>
    <t>Maximal level of satisfaction (all criteria scored 3)</t>
  </si>
  <si>
    <t>Minimal level of satisfaction (all criteria scored 0)</t>
  </si>
  <si>
    <t xml:space="preserve">Attribute </t>
  </si>
  <si>
    <t>Attribute</t>
  </si>
  <si>
    <t>Name of the index</t>
  </si>
  <si>
    <t>Definition of the index</t>
  </si>
  <si>
    <t>Evaluation criteria contributing to the index</t>
  </si>
  <si>
    <t>All the governance elements contributing to the management of collaboration</t>
  </si>
  <si>
    <t xml:space="preserve">All collaborative activities that generate the relevant collaborative outputs </t>
  </si>
  <si>
    <t>All the governance elements that ensure the smooth operation of collaboration</t>
  </si>
  <si>
    <t>Grade 3: The documents are endorsed by all actors or completely consistent across the institutions.</t>
  </si>
  <si>
    <t>The governance of collaboration is operational, and collaboration is effectively implemented to meet its objective.</t>
  </si>
  <si>
    <t>Relevant surveillance actors and end-users participate in governance mechanisms. Roles in collaboration are adequately allocated to actors with regard their mandates and competencies. At the relevant dimensions, corresponding actors and data sources are considered to meet the collaborative objective(s).</t>
  </si>
  <si>
    <t>Grade 3: All the appropriate resources to implement the collaborative activities at this step of the surveillance process have been identified, are available and mobilized.</t>
  </si>
  <si>
    <t xml:space="preserve">Grade 3: The collaborative objective(s) and purpose(s) are relevant regarding actors and end-users' expectations. </t>
  </si>
  <si>
    <t xml:space="preserve">Grade 2: Some minor discrepancies are identified between the collaborative objective(s) and purpose(s) and actors and end-users' expectations. </t>
  </si>
  <si>
    <t xml:space="preserve">Grade 1: Some major discrepancies are identified between the collaborative objective(s) and purpose(s) and actors and end-users' expectations. </t>
  </si>
  <si>
    <t>Grade 3: The collaborative objective(s) and purpose(s) are relevant regarding the epidemiological, socio-political and economic context.</t>
  </si>
  <si>
    <t>Grade 2: Some minor discrepancies are identified between the collaborative objective(s) and purpose(s) and the epidemiological, socio-political and economic context.</t>
  </si>
  <si>
    <t>Grade 1: Some major discrepancies are identified between the collaborative objective(s) and purpose(s) and the epidemiological, socio-political and economic context.</t>
  </si>
  <si>
    <t>Grade 0:  The collaborative objective(s) and purpose(s) are not relevant regarding the epidemiological, socio-political and economic context.</t>
  </si>
  <si>
    <t>Grade 3: The collaborative objective(s) and purpose(s) are relevant regarding the regional/international guidance.</t>
  </si>
  <si>
    <t>Grade 2: Some minor discrepancies are identified between the collaborative objective(s) and purpose(s) and the regional/ international guidance</t>
  </si>
  <si>
    <t xml:space="preserve">Grade 1: Some major discrepancies are identified between the collaborative objective(s) and purpose(s) and the regional/international guidance. </t>
  </si>
  <si>
    <t>Grade 0:  The collaborative objective(s) and purpose(s) are not relevant regarding the regional and international guidance.</t>
  </si>
  <si>
    <t>Objective(s) and purpose(s) of collaboration can extend beyond usual surveillance objective(s) and purpose(s)</t>
  </si>
  <si>
    <t>Grade 1: Some major discrepancies are identified between the collaborative outputs at this step of the surveillance process and the collaborative objective(s) and purpose(s).</t>
  </si>
  <si>
    <t>Grade 0: The collaborative outputs at this step of the surveillance process are inappropriate to meet the collaborative objective(s) and purpose(s) (the lack of output can be considered inappropriate depending on the surveillance objective(s))</t>
  </si>
  <si>
    <t>Grade 2: Some minor discrepancies are identified between the collaborative outputs at this step of the surveillance process and the collaborative objective(s) and purpose(s).</t>
  </si>
  <si>
    <t>Grade 3: The collaborative outputs at this step of the surveillance process are appropriate to meet the collaborative objective(s) and purpose(s).</t>
  </si>
  <si>
    <t xml:space="preserve">If no activity is implemented, the value of the criterion is NR.  </t>
  </si>
  <si>
    <t>Grade 1: Indicators of collaboration have been developed but they are poorly relevant to collaboration and/or many important relevant indicators are missing and/or not used.</t>
  </si>
  <si>
    <t>COLLABORATIVE STRATEGY</t>
  </si>
  <si>
    <t>COVERAGE</t>
  </si>
  <si>
    <t>COORDINATING MECHANISM(S)</t>
  </si>
  <si>
    <t>STEERING MECHANISM(S)</t>
  </si>
  <si>
    <t>SCIENTIFIC AND TECHNICAL SUPPORT</t>
  </si>
  <si>
    <t>TRAINING</t>
  </si>
  <si>
    <t>INFORMATION</t>
  </si>
  <si>
    <t>MONITORING AND EVALUATION</t>
  </si>
  <si>
    <t>ENGAGEMENT</t>
  </si>
  <si>
    <t>SURVEILLANCE DESIGN</t>
  </si>
  <si>
    <t>LABORATORY ACTIVITIES</t>
  </si>
  <si>
    <t>DATA SHARING</t>
  </si>
  <si>
    <t>RESULTS SHARING</t>
  </si>
  <si>
    <t>DATA STOCKAGE AND MANAGEMENT</t>
  </si>
  <si>
    <t>DATA ANALYSIS AND INTERPRETATION</t>
  </si>
  <si>
    <t>INTERNAL COMMUNICATION</t>
  </si>
  <si>
    <t>Scoring guidance</t>
  </si>
  <si>
    <t>G.3 Coverage</t>
  </si>
  <si>
    <t>O.4 Collaboration for data management and storage</t>
  </si>
  <si>
    <t>O.5 Collaboration for data sharing</t>
  </si>
  <si>
    <t>O.6 Collaboration for data analysis and interpretation</t>
  </si>
  <si>
    <t>O.7 Collaboration for sharing surveillance results</t>
  </si>
  <si>
    <t>Scoring based on information available  in section II.A.1 of the collection form</t>
  </si>
  <si>
    <t>Scoring based on information available  in sections II.A.2 and II.A.3. of the collection form</t>
  </si>
  <si>
    <t>Scoring based on information available  in section II.A.4 of the collection form</t>
  </si>
  <si>
    <t>Scoring based on information available  in section II.A.5 of the collection form</t>
  </si>
  <si>
    <t>Scoring based on information available  in sections II.A.2 et II.A.3 of the collection form and column "Expectation of the actor regarding his engagement in collaboration" of the table, sheet "actors"</t>
  </si>
  <si>
    <t>Scoring based on information available  in section II.B.1 of the collection form</t>
  </si>
  <si>
    <t>Scoring based on information available  in section II.B.2 of the collection form</t>
  </si>
  <si>
    <t>Scoring based on information available  in section II.B.3 of the collection form</t>
  </si>
  <si>
    <t>Scoring based on information available  in section II.B.4 of the collection form</t>
  </si>
  <si>
    <t>Scoring based on information available  in section II.B.5 of the collection form</t>
  </si>
  <si>
    <t>Scoring based on information available  in section II.C.1 of the collection form</t>
  </si>
  <si>
    <t>Scoring based on information available  in section II.C.2 of the collection form</t>
  </si>
  <si>
    <t>Scoring based on information available  in section II.C.3 of the collection form</t>
  </si>
  <si>
    <t>Scoring based on information available  in section II.C.4 of the collection form</t>
  </si>
  <si>
    <t>Scoring based on information available  in section II.C.5 of the collection form</t>
  </si>
  <si>
    <t>Scoring based on information available  in section II.D.1 of the collection form</t>
  </si>
  <si>
    <t>Scoring based on information available  in section II.D.2 of the collection form</t>
  </si>
  <si>
    <t>Scoring based on information available  in section II.D.3 of the collection form</t>
  </si>
  <si>
    <t>Scoring based on information available  in section II.D.4 of the collection form</t>
  </si>
  <si>
    <t>Scoring based on information available  in sections I.3, II.A.2, II.A.3 and II.E of the collection form</t>
  </si>
  <si>
    <t>Scoring based on information available  in section II.F.1 of the collection form</t>
  </si>
  <si>
    <t>Scoring based on information available  in section II.F.2 of the collection form</t>
  </si>
  <si>
    <t>Scoring based on information available  in section II.G.3 of the collection form</t>
  </si>
  <si>
    <t>Scoring based on information available  in section II.G.2 of the collection form</t>
  </si>
  <si>
    <t>Scoring based on information available  in section II.G.1 of the collection form</t>
  </si>
  <si>
    <t>Scoring based on information available  in sections II.H.1 and II.H.2 of the collection form</t>
  </si>
  <si>
    <t>Scoring based on information available  in section II.H.3 of the collection form</t>
  </si>
  <si>
    <t>Scoring based on information available  in sections III.A.2 and III.A.3 of the collection form</t>
  </si>
  <si>
    <t>Scoring based on information available  in section I.3, and in sections II.A.2 and II.A.3 of the collection form</t>
  </si>
  <si>
    <t>Scoring based on information available  in sections I.3 and II.E and in section II.F.1</t>
  </si>
  <si>
    <t>Scoring based on information available  in section I.4, and in sections II.A.2 et II.A.3 of the collection form</t>
  </si>
  <si>
    <t>Scoring based on information available  in sections III.B.1 and III.B.3, and in sections II.A.2 and II.A.3 of the collection form</t>
  </si>
  <si>
    <t>Scoring based on information available  in sections III.B.1 and III.B.3, and in sections II.E or II.A.2 and II.A.3 of the collection form</t>
  </si>
  <si>
    <t>Scoring based on information available  in sections III.A.1 and III.A.3, and in sections II.A.2 and II.A.3 of the collection form</t>
  </si>
  <si>
    <t>Scoring based on information available  in sections III.A.1 and III.A.3, and in sections II.E or II.A.2 and II.A.3 of the collection form</t>
  </si>
  <si>
    <t>Scoring based on information available  in sections III.B.2 and III.B.3 of the collection form</t>
  </si>
  <si>
    <t>Scoring based on information available  in sections III.C.1 and III.C.3, and in sections II.E or II.A.2 and II.A.3 of the collection form</t>
  </si>
  <si>
    <t>Scoring based on information available  in sections III.C.1 and III.C.3, and in sections II.A.2 and II.A.3 of the collection form</t>
  </si>
  <si>
    <t>Scoring based on information available  in sections III.C.2 and III.C.3 of the collection form</t>
  </si>
  <si>
    <t>Scoring based on information available  in sections III.D.1 and III.D.3, and in sections II.E or II.A.2 and II.A.3 of the collection form</t>
  </si>
  <si>
    <t>Scoring based on information available  in sections III.D.1 and III.D.3, and in sections II.A.2 and II.A.3 of the collection form</t>
  </si>
  <si>
    <t>Scoring based on information available  in sections III.D.2 and III.D.3 of the collection form</t>
  </si>
  <si>
    <t>Scoring based on information available  in sections III.E.1 and III.E.3, and in sections II.E or II.A.2 and II.A.3 of the collection form</t>
  </si>
  <si>
    <t>Scoring based on information available  in sections III.E.1 and III.E.3, and in sections II.A.2 and II.A.3 of the collection form</t>
  </si>
  <si>
    <t>Scoring based on information available  in sections III.E.2 and III.E.3 of the collection form</t>
  </si>
  <si>
    <t>Scoring based on information available  in sections III.F.1 and III.F.3, and in sections II.E or II.A.2 and II.A.3 of the collection form</t>
  </si>
  <si>
    <t>Scoring based on information available  in sections III.F.1 and III.F.3, and in sections II.A.2 and II.A.3 of the collection form</t>
  </si>
  <si>
    <t>Scoring based on information available  in sections III.F.2 and III.F.3 of the collection form</t>
  </si>
  <si>
    <t>Scoring based on information available  in sections III.G.1 and III.G.3, and in sections II.E or II.A.2 and II.A.3 of the collection form</t>
  </si>
  <si>
    <t>Scoring based on information available  in sections III.G.1 and III.G.3, and in sections II.A.2 and II.A.3 of the collection form</t>
  </si>
  <si>
    <t>Scoring based on information available  in sections III.G.2 and III.G.3 of the collection form</t>
  </si>
  <si>
    <t>Scoring based on information available  in sections III.H.1 and III.H.3, and in sections II.E or II.A.2 and II.A.3 of the collection form</t>
  </si>
  <si>
    <t>Scoring based on information available  in sections III.H.1 and III.H.3, and in sections II.A.2 and II.A.3 of the collection form</t>
  </si>
  <si>
    <t>Scoring based on information available  in sections III.H.2 and III.H.3 of the collection form</t>
  </si>
  <si>
    <t>Scoring based on information available  in sections III.I.1 and III.I.3, and in sections II.E or II.A.2 and II.A.3 of the collection form</t>
  </si>
  <si>
    <t>Scoring based on information available  in sections III.I.1 and III.I.3, and in sections II.A.2 and II.A.3 of the collection form</t>
  </si>
  <si>
    <t>Scoring based on information available  in sections III.I.2 and III.I.3 of the collection form</t>
  </si>
  <si>
    <t>Scoring based on information available  in sections III.J.1 and III.J.3, and in sections II.E or II.A.2 and II.A.3 of the collection form</t>
  </si>
  <si>
    <t>Scoring based on information available  in sections III.J.1 and III.J.3, and in sections II.A.2 and II.A.3 of the collection form</t>
  </si>
  <si>
    <t>Scoring based on information available  in sections III.J.2 and III.J.3 of the collection form</t>
  </si>
  <si>
    <t>Scoring based on information available  in section II.D.5 of the collection form</t>
  </si>
  <si>
    <t>06. Relevance of the collaborative objective(s) and purpose(s) regarding surveillance actors and end-users' expectations (including meeting the sectoral objectives).</t>
  </si>
  <si>
    <t>07. Relevance of the collaborative objective(s) and purpose(s) regarding the epidemiological, socio-political and economic context.</t>
  </si>
  <si>
    <t>08. Relevance of the collaborative objective(s) and purpose(s) regarding the international/regional guidance (regulations, recommendations, standards, guidelines, etc.).</t>
  </si>
  <si>
    <t>36. Existence and relevance of specific performance indicators of collaboration routinely used.</t>
  </si>
  <si>
    <t>39. Implementation of corrective measures, if deemed necessary following performance monitoring and evaluation results.</t>
  </si>
  <si>
    <t>41. Accessibility of the institutional memory to surveillance actors and end-users.</t>
  </si>
  <si>
    <t>47. Availability of appropriate resources (financial, technical, material and human) to implement the collaborative activities for surveillance design.</t>
  </si>
  <si>
    <t>53. Availability of appropriate resources (financial, technical, material and human) to implement the collaborative activities for laboratory activities.</t>
  </si>
  <si>
    <t>56. Availability of appropriate resources (financial, technical, material and human) to implement the collaborative activities for data management and stockage.</t>
  </si>
  <si>
    <t>59. Availability of appropriate resources (financial, technical, material and human) to implement the collaborative activities for data sharing.</t>
  </si>
  <si>
    <t>62. Availability of appropriate resources (financial, technical, material and human) to implement the collaborative activities for data analysis and interpretation.</t>
  </si>
  <si>
    <t>65. Availability of appropriate resources (financial, technical, material and human) to implement the collaborative activities for results sharing.</t>
  </si>
  <si>
    <t>71. Availability of appropriate resources (financial, technical, material and human) to implement the collaborative activities for external communication.</t>
  </si>
  <si>
    <t>G.9 Training</t>
  </si>
  <si>
    <t>G.10 Performance and evaluation</t>
  </si>
  <si>
    <t>G.11 Information and communication</t>
  </si>
  <si>
    <t>G.12 Engagement</t>
  </si>
  <si>
    <t>Scoring based on information available  in section II.A.6 of the collection form</t>
  </si>
  <si>
    <t>Scoring based on information available  in sections I.3, II.A.2, II.A.3, and in section II.A.7 of the collection form</t>
  </si>
  <si>
    <t>Scoring based on information available  in sections I.3, II.A.2, II.A.3, and in section II.A.8 (population or commodities) of the collection form</t>
  </si>
  <si>
    <t>Scoring based on information available  in section II.A.4 of the collection form.</t>
  </si>
  <si>
    <t>Scoring based on information available  in section II.E.1 of the collection form</t>
  </si>
  <si>
    <t>Scoring based on information available  in section II.E .1 of the collection form</t>
  </si>
  <si>
    <t>Scoring based on information available  in section II.E.2 of the collection form</t>
  </si>
  <si>
    <t>04. Definition of specific mechanisms for financial, material and human resources allocation for collaboration.</t>
  </si>
  <si>
    <t>Grade3: The resources allocation mechanisms for collaboration are described in clear and detailed formal document(s).</t>
  </si>
  <si>
    <t>Grade 2: The resources allocation mechanisms for collaboration are described in formal document(s), but they lack clarity and/or minor details.</t>
  </si>
  <si>
    <t xml:space="preserve">Grade 3: For all actors involved in collaborative modalities, their roles and responsibilities are described in clear and detailed formal document(s). </t>
  </si>
  <si>
    <t xml:space="preserve">Grade 2: For most actors involved in collaborative modalities, the roles and responsibilities are described in formal document(s) , but they lack clarity and/or minor details. </t>
  </si>
  <si>
    <t>Grade 0: The actors’ roles and responsibilities in collaborative modalities are not described.</t>
  </si>
  <si>
    <t>Grade 0: Initial and ongoing training for actors involved in collaborative modalities is missing.</t>
  </si>
  <si>
    <t xml:space="preserve">Grade 1: Initial and ongoing training for  actors involved in collaborative modalities is barely designed and planned. </t>
  </si>
  <si>
    <t xml:space="preserve">Grade 2: Initial and ongoing training for actors involved in collaborative modalities is designed and planned but lacks details.  </t>
  </si>
  <si>
    <t>Existence of specific performance indicators of collaboration and of periodic evaluations of collaboration</t>
  </si>
  <si>
    <t>Grade 3:  Collaboration in the surveillance system is evaluated internally regularly (at least every one-two years) using a rigorous methodology.</t>
  </si>
  <si>
    <t>Grade 2:  Collaboration in the surveillance system has been evaluated internally but the frequency of the evaluation could be higher, and/or the used methodology could be more rigorous.</t>
  </si>
  <si>
    <t>Grade 2:  Collaboration in the surveillance system has been evaluated externally but the frequency of the evaluation could be higher, and/or the used methodology could be more  rigorous.</t>
  </si>
  <si>
    <t>Implementation of appropriate and functional collaborative activities for the design of the surveillance programme (ex: selection of hazards and population under surveillance, metadata to be collected, etc.).</t>
  </si>
  <si>
    <t>51. Relevance of the collaborative activities for laboratory activities regarding the collaborative modalities OR the objective(s), purpose(s) and context (including sectoral surveillance capacities) if no modality planned at this step.</t>
  </si>
  <si>
    <t>54. Relevance of the collaborative activities for data management and stockage regarding the collaborative modalities OR the objective(s), purpose(s) and context (including sectoral surveillance capacities) if no modality planned at this step.</t>
  </si>
  <si>
    <t>57. Relevance of the collaborative activities for data sharing regarding the collaborative modalities OR the objective(s), purpose(s) and context (including sectoral surveillance capacities if no modality planned at this step.</t>
  </si>
  <si>
    <t>63. Relevance of the collaborative activities for results sharing regarding the collaborative modalities OR the objective(s), purpose(s) and context (including sectoral surveillance capacities) if no modality planned at this step.</t>
  </si>
  <si>
    <t>66. Relevance of the collaborative activities for communication to surveillance actors regarding the collaborative modalities OR the objective(s), purpose(s) and context (including sectoral surveillance capacities) if no modality planned at this step.</t>
  </si>
  <si>
    <t>69. Relevance of the collaborative activities for external communication regarding the collaborative modalities OR the objective(s), purpose(s) and context (including sectoral surveillance capacities) if no modality planned at this step.</t>
  </si>
  <si>
    <t>Grade 3: Initial and ongoing training for actors involved in collaborative modalities is fully designed and planned in detail.</t>
  </si>
  <si>
    <t>The mechanisms for resources allocation are defined. The resources are appropriate and available for the effective implementation of collaboration.</t>
  </si>
  <si>
    <t>Grade 3:  Collaboration in the surveillance system is evaluated externally regularly (at least every three-four years) using a rigorous methodology.</t>
  </si>
  <si>
    <t>Grade 0: None of the corrective measures arising from evaluations and indicators monitoring were implemented.</t>
  </si>
  <si>
    <t>Name of the organisational attribute</t>
  </si>
  <si>
    <t>Evaluation results of the attributes and indexes</t>
  </si>
  <si>
    <t>Date of evaluation :</t>
  </si>
  <si>
    <t>This work is licensed under a Creative Commons Attribution-NonCommercial-ShareAlike 3.0 Unported License.</t>
  </si>
  <si>
    <t xml:space="preserve">Grade 0: A feedback loop is missing in the collaborative mechanism(s). </t>
  </si>
  <si>
    <t>Grade 1: Few of the resources to support the mechanism for coordinating collaboration are available, affecting the performance of the coordinating mechanism(s).</t>
  </si>
  <si>
    <t>Grade 1: A feedback loop is existing but enables consideration of only biased changes in knowledge and context (bias because feedback comes from only few actors or one sector, etc.).</t>
  </si>
  <si>
    <t>G.5 Collaborative mechanism(s) for coordinating the multi-sectoral surveillance system</t>
  </si>
  <si>
    <t>Description of modalities, role and responsibilities of surveillance actors involved as well as necessary resources for their implementation, and endorsement by all actors involved.</t>
  </si>
  <si>
    <t>Existence of appropriate and functional collaborative mechanism(s), including feed-back loop, for steering the multi-sectoral surveillance system.</t>
  </si>
  <si>
    <t>Existence of appropriate and functional collaborative mechanism(s), including feed-back loop, for coordinating the multi-sectoral surveillance system.</t>
  </si>
  <si>
    <t>Existence of appropriate and functional collaborative mechanism(s), including feed-back loop, to scientifically and technically support the multi-sectoral surveillance system.</t>
  </si>
  <si>
    <t>G.8 Relevance of collaborative modalities for the implementation of surveillance activities</t>
  </si>
  <si>
    <t>Description of collaborative modalities, role and responsibilities of surveillance actors involved as well as necessary resources for their implementation, and endorsement by all actors involved.</t>
  </si>
  <si>
    <t>All elements contributing to the management of collaboration</t>
  </si>
  <si>
    <t>All elements that ensure the smooth operation of collaboration</t>
  </si>
  <si>
    <t>Evaluation criteria for the attributes related to the organisation of collaboration at the governance (G) and operation (O) levels.</t>
  </si>
  <si>
    <t>Evaluation criteria for the attributes related to the collaborative functions cross-cutting all collaborative levels.</t>
  </si>
  <si>
    <t>Formalization and endorsement by all stakeholders involved of the rationale, objective(s) and purpose(s) of collaboration, the areas of actions of the surveillance actors and the mechanisms to allocate resources for collaboration.</t>
  </si>
  <si>
    <t>G.1 Formalization and endorsement of the collaborative surveillance strategy</t>
  </si>
  <si>
    <t>G.7 Formalization and endorsement of collaborative modalities for the implementation of surveillance activities</t>
  </si>
  <si>
    <t>Collaboration is stable in time, it is formalized and endorsed by all relevant stakeholders (surveillance actors and end-users).</t>
  </si>
  <si>
    <t>Grade 0: The resources allocation mechanisms for collaboration are not formalized.</t>
  </si>
  <si>
    <t>Grade 1: The roles and responsibilities are poorly described for a few actors involved in collaborative modalities and/or are unclear and/or lack major details (whatever the degree of formalization of the documents).</t>
  </si>
  <si>
    <t>The value is NR if training is not necessary regarding the collaborative modalities planned and formalized (e.g. results sharing)</t>
  </si>
  <si>
    <t>02. Formalization of the objective(s) and purpose(s) of collaboration for surveillance.</t>
  </si>
  <si>
    <t>01. Formalization of rationale behind the willingness to collaborate for surveillance.</t>
  </si>
  <si>
    <t>Name of the multisectoral surveillance system under evaluation:</t>
  </si>
  <si>
    <t>Grade 0: The areas of actions of actors involved in the multisectoral surveillance system are not addressed.</t>
  </si>
  <si>
    <t>Grade 3: The dimensions included in the multisectoral surveillance system are relevant regarding the collaborative objective(s) and context (no extra or missing dimensions).</t>
  </si>
  <si>
    <t>Grade 2: Some minor discrepancies are identified between the dimensions included in the multisectoral surveillance system and the collaborative objective(s) and/or context.</t>
  </si>
  <si>
    <t>Grade 1: Some major discrepancies are identified between the dimensions included in the multisectoral surveillance system and the collaborative objective(s) and/or context.</t>
  </si>
  <si>
    <t xml:space="preserve">Grade 3: The data sources included in the multisectoral surveillance system are relevant regarding the collaborative objective(s) and context (no extra or missing sources). </t>
  </si>
  <si>
    <t>Grade 2: Some minor discrepancies (extra or missing sources) are identified between the data sources included in the multisectoral surveillance system, and the collaborative objective(s) and/or the context.</t>
  </si>
  <si>
    <t>Grade 1: Some major discrepancies (extra or missing sources) are identified between the data sources included in the multisectoral surveillance system, and the collaborative objective(s) and the context.</t>
  </si>
  <si>
    <t xml:space="preserve">Grade 0:  None of the data sources included in the multisectoral surveillance system are relevant regarding the collaborative objective(s) and context. </t>
  </si>
  <si>
    <t>12. Existence and formalization of collaborative mechanism(s) for steering the multisectoral surveillance system.</t>
  </si>
  <si>
    <t>Grade 1: The collaborative mechanism(s) for steering the multisectoral surveillance system  is/are unclear and/or the formalization lacks major details.</t>
  </si>
  <si>
    <t>Grade 0: There is no collaborative mechanism for steering the multisectoral surveillance system.</t>
  </si>
  <si>
    <t>13. Representativeness of all appropriate actors and end-users from relevant sectors, disciplines, professions and decisions scales in the collaborative mechanism(s) for steering the multisectoral surveillance system (inclusion, participation and appropriate voice).</t>
  </si>
  <si>
    <t>Grade 0: The collaborative mechanism(s) for steering the multisectoral surveillance system follow(s) only one voice.</t>
  </si>
  <si>
    <t>14. Operationality of collaborative mechanism(s) for steering the multisectoral surveillance system including the capacity to advocate for change.</t>
  </si>
  <si>
    <t>Grade 1: The collaborative mechanism(s) for steering the multisectoral surveillance system is/are barely functional.</t>
  </si>
  <si>
    <t>Grade 0: The collaborative mechanism(s) for steering the multisectoral surveillance system isn't/aren't functional.</t>
  </si>
  <si>
    <t>15. Existence of appropriate feed-back loop in the collaborative mechanism(s) for steering the multisectoral surveillance system.</t>
  </si>
  <si>
    <t>16. Availability of all appropriate resources to support the collaborative mechanism(s) for steering the multisectoral surveillance system.</t>
  </si>
  <si>
    <t xml:space="preserve">Grade 3: All the appropriate resources to support the collaborative mechanism(s) for steering the multisectoral surveillance system   are available. </t>
  </si>
  <si>
    <t>Grade 1: Few of the resources to support collaborative mechanism(s) for steering the multisectoral surveillance system are available, affecting the performance of the collaborative mechanism(s).</t>
  </si>
  <si>
    <t>17. Existence and formalization of collaborative mechanism(s) for coordinating the multisectoral surveillance system.</t>
  </si>
  <si>
    <t>Grade 3: The collaborative mechanism(s) for coordinating the multisectoral surveillance system is/are existing and formalized.</t>
  </si>
  <si>
    <t>Grade 2: The collaborative mechanism(s) for coordinating the multisectoral surveillance system is/are existing and formalized but it lacks minor details.</t>
  </si>
  <si>
    <t>Grade 1: The collaborative mechanism(s) for coordinating the multisectoral surveillance system is/are unclear and/or the formalization lacks major details.</t>
  </si>
  <si>
    <t>Grade 0: There is no collaborative mechanism for coordinating the multisectoral surveillance system.</t>
  </si>
  <si>
    <t>18. Representativeness of all appropriate actors and end-users from relevant sectors, decisions scales and disciplines in the collaborative mechanism(s) for coordinating the multisectoral surveillance system (inclusion, participation and appropriate voice).</t>
  </si>
  <si>
    <t>19. Operationality of collaborative mechanism(s) for coordinating the multisectoral surveillance system including the capacity to advocate change.</t>
  </si>
  <si>
    <t>Grade 3: The collaborative mechanism(s) for coordinating the multisectoral surveillance system is/are functional including the capacity to advocate changes internally and externally (policy changes, public awareness, etc.).</t>
  </si>
  <si>
    <t>Grade 2: The collaborative mechanism(s) for coordinating the multisectoral surveillance system is/are mainly functional including the capacity to advocate changes internally and/or externally.</t>
  </si>
  <si>
    <t>21 Availability of all appropriate resources to support the collaborative mechanism(s) for coordinating the multisectoral surveillance system</t>
  </si>
  <si>
    <t xml:space="preserve">Grade 3: All the appropriate resources to support the collaborative mechanism(s) for coordinating the multisectoral surveillance system are available. </t>
  </si>
  <si>
    <t xml:space="preserve">Grade 2: Most of the appropriate resources to support the collaborative mechanism(s) for coordinating the multisectoral surveillance system are available, but it doesn't affect strongly the performance of the collaborative mechanism(s). </t>
  </si>
  <si>
    <t>Grade 0: There are no resources to support the collaborative mechanism(s) for coordinating the multisectoral surveillance system.</t>
  </si>
  <si>
    <t>22. Existence and formalization of  collaborative mechanism(s) for supporting scientifically and technically the multisectoral surveillance system.</t>
  </si>
  <si>
    <t xml:space="preserve">Grade 3: The collaborative mechanism(s) for supporting scientifically and technically the multisectoral surveillance system is/are existing and formalized. </t>
  </si>
  <si>
    <t>Grade 1: The  collaborative mechanism(s) for supporting scientifically and technically the multisectoral surveillance system isn’t/aren't clear and/or the formalization lacks major details.</t>
  </si>
  <si>
    <t>Grade 0: There is no collaborative mechanism for supporting scientifically and technically the multisectoral surveillance system.</t>
  </si>
  <si>
    <t>24. Operationality of  collaborative mechanism(s) for supporting scientifically and technically the multisectoral surveillance system including the capacity to advocate for change.</t>
  </si>
  <si>
    <t>Grade 2: The collaborative mechanism(s) for supporting scientifically and technically the multisectoral surveillance system is/are mainly functional including the capacity to advocate for changes internally and/or externally.</t>
  </si>
  <si>
    <t>Grade 1: The  collaborative mechanism(s) for supporting scientifically and technically the multisectoral surveillance system is/are barely functional.</t>
  </si>
  <si>
    <t xml:space="preserve">Grade 0: The collaborative mechanism(s) for supporting scientifically and technically the multisectoral surveillance system isn't/aren't functional. </t>
  </si>
  <si>
    <t>25. Existence of appropriate feedback loop in the collaborative mechanism(s) for supporting scientifically and technically the multisectoral surveillance system</t>
  </si>
  <si>
    <t>Grade 0: A feedback loop is missing in the  collaborative mechanism(s) for supporting scientifically and technically the multisectoral surveillance system.</t>
  </si>
  <si>
    <t>26. Availability of all appropriate resources for the collaborative mechanism(s) for supporting scientifically and technically the multisectoral surveillance system</t>
  </si>
  <si>
    <t>Grade 3: All the appropriate resources to support the collaborative mechanism(s) for supporting scientifically and technically the multisectoral surveillance system are available.</t>
  </si>
  <si>
    <t>Grade 2: Most of the appropriate resources to support the collaborative mechanism(s) for supporting scientifically and technically the multisectoral surveillance system are available, but it doesn't affect strongly the performance of the collaborative mechanism(s).</t>
  </si>
  <si>
    <t>Grade 1: Few of the resources to support the collaborative mechanism(s) for supporting scientifically and technically the multisectoral surveillance system are available, affecting the performance of the collaborative mechanism(s).</t>
  </si>
  <si>
    <t>Grade 0: There are no resources  to support the collaborative mechanism(s) for supporting scientifically and technically the multisectoral surveillance system.</t>
  </si>
  <si>
    <t>38. Existence of internal evaluation of collaboration or of the multisectoral surveillance system (including evaluation of collaboration).</t>
  </si>
  <si>
    <t>42. Relevance of the information produced by the multisectoral surveillance system regarding the collaborative objective(s) and purpose(s).</t>
  </si>
  <si>
    <t>43. Quality of the communication (both in terms of contents and means) of the information produced by the multisectoral surveillance system to surveillance actors and end users.</t>
  </si>
  <si>
    <r>
      <rPr>
        <b/>
        <sz val="22"/>
        <color theme="1"/>
        <rFont val="Calibri"/>
        <family val="2"/>
        <scheme val="minor"/>
      </rPr>
      <t>OUTPUT 1</t>
    </r>
    <r>
      <rPr>
        <b/>
        <sz val="24"/>
        <color theme="1"/>
        <rFont val="Calibri"/>
        <family val="2"/>
        <scheme val="minor"/>
      </rPr>
      <t xml:space="preserve">
</t>
    </r>
    <r>
      <rPr>
        <b/>
        <sz val="17"/>
        <color theme="1"/>
        <rFont val="Calibri"/>
        <family val="2"/>
        <scheme val="minor"/>
      </rPr>
      <t>Evaluation results of organizational attributes of collaboration</t>
    </r>
  </si>
  <si>
    <t>Grade 1: The surveillance system has been evaluated externally only once and the generated conclusion are completely outdated and/or the used methodology of the most recent evaluation isn't rigorous.</t>
  </si>
  <si>
    <t>Grade 1: Collaboration in the surveillance system has been evaluated internally only once  and the generated conclusion are completely outdated and/or the used methodology of the most recent evaluation isn't rigorous.</t>
  </si>
  <si>
    <t>Grade 1: The collaborative mechanism(s) for coordinating the multisectoral surveillance system is/are barely functional.</t>
  </si>
  <si>
    <t xml:space="preserve">Grade 0: The collaborative mechanism(s) for coordinating the multisectoral surveillance system isn't/aren't functional. </t>
  </si>
  <si>
    <t>20. Existence of appropriate feed-back loop in the collaborative mechanism(s) for coordinating the multisectoral surveillance system.</t>
  </si>
  <si>
    <t>Grade 2: Most of the appropriate resources to support collaborative mechanism(s) for steering the multisectoral surveillance system are available, but it doesn't affect strongly the performance of the collaborative mechanism(s).</t>
  </si>
  <si>
    <t>Relevance of dimensions and data sources  regarding the collaborative objective(s) and context and of assignment of areas of actions regarding surveillance actors' competencies.</t>
  </si>
  <si>
    <t>Relevance of the collaborative modalities regarding collaborative objective(s) (including sectoral surveillance capacities) and context, and of roles and responsibilities assigned to surveillance actors regarding their competencies.</t>
  </si>
  <si>
    <t>Relevance of the collaborative modalities (area and intensity of collaboration) regarding collaborative objective(s) (including sectoral surveillance capacities) and context, and of roles and responsibilities assigned to surveillance actors regarding their competencies.</t>
  </si>
  <si>
    <t xml:space="preserve">Grade 0: The rationale behind the willingness to collaborate for surveillance is not formalized. </t>
  </si>
  <si>
    <t>Grade 2: The objective(s) and purpose(s) of collaborating for surveillance are described in formal document(s), but they lack clarity and/or minor details.</t>
  </si>
  <si>
    <t>Grade 3: The objective(s) and purpose(s) of collaborating for surveillance are described in clear and detailed formal document(s).</t>
  </si>
  <si>
    <t xml:space="preserve">Grade 0: The objective(s) and purpose(s) of collaborating for surveillance are not formalized. </t>
  </si>
  <si>
    <t>Grade 3: The areas of actions of all actors involved in the governance of the sectoral surveillance and the multisectoral surveillance system are described in clear and detailed formal document(s).</t>
  </si>
  <si>
    <t>Grade 2: The areas of actions of actors involved in the governance of the sectoral surveillance and the multisectoral surveillance system are described in formal document(s), but they lack clarity and/or minor details.</t>
  </si>
  <si>
    <t>Grade 1: The areas of actions of actors involved in the governance of the sectoral surveillance and the multisectoral surveillance system are poorly addressed (lack of major details and/or missing of most actors) whatever the degree of Formalization of the document and/or are not consistent across different strategic documents.</t>
  </si>
  <si>
    <t>Grade 1: The objective(s) and purpose(s) of collaboration in the surveillance system are poorly described and/or are unclear and/or lack major details (whatever the degree of formalization of the documents) and/or are not consistent across different strategic documents.</t>
  </si>
  <si>
    <t xml:space="preserve">Grade 0: The collaborative objective(s) and purpose(s) are not relevant regarding the actors and end-users' expectations. </t>
  </si>
  <si>
    <t>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t>
  </si>
  <si>
    <t xml:space="preserve">Grade 3: The areas of action assigned to actors for the governance of the multisectoral surveillance system are relevant regarding their respective professional/institutional competencies. </t>
  </si>
  <si>
    <t xml:space="preserve">Grade 2: Minor discrepancies are identified between the areas of action assigned to actors for the governance of  the multisectoral surveillance system and their respective professional/institutional competencies. </t>
  </si>
  <si>
    <t xml:space="preserve">Grade 1: Major discrepancies are identified between the areas of action assigned to actors for the governance of  the multisectoral surveillance system and their respective professional/institutional competencies. </t>
  </si>
  <si>
    <t xml:space="preserve">Grade 0: The areas of action assigned to actors for the governance of the multisectoral surveillance system are not relevant regarding their respective professional/institutional competencies. </t>
  </si>
  <si>
    <t>Grade 2: The collaborative mechanism(s) for steering the multisectoral surveillance system  is/are existing and formalized but the formalization lacks minor details.</t>
  </si>
  <si>
    <t xml:space="preserve">Grade 3: The collaborative mechanism(s) for steering the multisectoral surveillance system include(s) representatives from all appropriate actors and they all have an appropriate voice. </t>
  </si>
  <si>
    <t>Grade 2: The collaborative mechanism(s) for steering the multisectoral surveillance system include(s) representatives  from most appropriate actors and end-users and they all have an appropriate voice.</t>
  </si>
  <si>
    <t>Grade 1: The collaborative mechanism(s) for steering the multisectoral surveillance system include(s) representatives from few actors and end-users, and/or their voices are not appropriate, creating a major imbalance between the different participants.</t>
  </si>
  <si>
    <t>Grade 3: The collaborative mechanism(s) for steering the multisectoral surveillance system is/are functional, including the capacity to advocate for changes internally (revision of surveillance programs, etc.) and externally (policy changes, public awareness, etc.).</t>
  </si>
  <si>
    <t>Grade 2: The collaborative mechanism(s) for steering the multisectoral surveillance system is/are mainly functional including the capacity to advocate for changes internally  (revision of surveillance programs, etc.) and externally (policy changes, public awareness, etc.).</t>
  </si>
  <si>
    <t>Grade 1: A feedback loop is existing but enables consideration of only biased changes in knowledge and context (bias because feedback comes from only one actor or sector, etc.).</t>
  </si>
  <si>
    <t>Grade 0: There are no resource to support the collaborative mechanism(s) for steering the multisectoral surveillance system.</t>
  </si>
  <si>
    <t xml:space="preserve">Grade 3: The collaborative mechanism(s) for coordinating the multisectoral surveillance system include(s) representatives from all appropriate actors and they all have an appropriate voice. </t>
  </si>
  <si>
    <t>Grade 2: The collaborative mechanism(s) for coordinating the multisectoral surveillance system include(s) representatives  from most appropriate actors and end-users and they all have an appropriate voice.</t>
  </si>
  <si>
    <t>Grade 1: The collaborative mechanism(s) for coordinating the multisectoral surveillance system include(s) representatives from few actors and end-users, and/or their voices are not appropriate, creating a major imbalance between the different participants.</t>
  </si>
  <si>
    <t>Grade 0: The collaborative mechanism(s) for coordinating the multisectoral surveillance system follow(s) only one voice.</t>
  </si>
  <si>
    <t xml:space="preserve">Grade 3: The collaborative mechanism(s) for supporting scientifically and technically the multisectoral surveillance system include(s) representatives from all appropriate actors and they all have an appropriate voice. </t>
  </si>
  <si>
    <t>Grade 2: The collaborative mechanism(s) for supporting scientifically and technically the multisectoral surveillance system include(s) representatives  from most appropriate actors and end-users and they all have an appropriate voice.</t>
  </si>
  <si>
    <t>Grade 1: The collaborative mechanism(s) for supporting scientifically and technically the multisectoral surveillance system include(s) representatives from few actors and end-users, and/or their voices are not appropriate, creating a major imbalance between the different participants.</t>
  </si>
  <si>
    <t>Grade 0: The collaborative mechanism(s) for supporting scientifically and technically the multisectoral surveillance system follow(s) only one voice.</t>
  </si>
  <si>
    <t>Grade 3: The  collaborative mechanism(s) for supporting scientifically and technically the multisectoral surveillance system is/are functional including the capacity to advocate for changes internally and externally.</t>
  </si>
  <si>
    <t>Grade 1: The documents are endorsed by a few actors (less than half) or after consultation of a few actors OR there are major discrepancies between documents formalizing collaborative modalities.</t>
  </si>
  <si>
    <t>Grade 2: The documents are endorsed by most (more than half) actors or after consultation of most actors OR there are minor discrepancies between documents formalizing collaborative modalities.</t>
  </si>
  <si>
    <t>Grade 0: The documents are endorsed by only one sector without any consultation OR there is no coherence across documents formalizing collaborative modalities.</t>
  </si>
  <si>
    <t>Grade 1: The rationale behind the willingness to collaborate for surveillance is poorly described and/or is unclear and/or lacks major details (whatever the degree of formalization of the documents).</t>
  </si>
  <si>
    <t>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t>
  </si>
  <si>
    <t>Grade 0: The allocation of financial, material and human resources are non relevant regarding the resource allocation strategy and/or collaborative modalities.</t>
  </si>
  <si>
    <t xml:space="preserve">Grade 3: The role and responsibilities assigned to actors involved in collaborative modalities are relevant regarding their respective professional competencies. </t>
  </si>
  <si>
    <t xml:space="preserve">Grade 2: Minor discrepancies are identified between the role and responsibilities assigned to actors  involved in collaborative modalities and their respective professional competencies. </t>
  </si>
  <si>
    <t xml:space="preserve">Grade 1: Major discrepancies are identified between the role and responsibilities assigned to actors  involved in collaborative modalities and their respective professional competencies. </t>
  </si>
  <si>
    <t xml:space="preserve">Grade 0: The role and responsibilities assigned to actors  involved in collaborative modalities are not relevant regarding their respective professional competencies. </t>
  </si>
  <si>
    <t xml:space="preserve">Grade 3: The modalities of collaboration are relevant regarding the collaborative objective(s), purpose(s) and context. </t>
  </si>
  <si>
    <t xml:space="preserve">Grade 2: Some minor discrepancies (extra, missing or inappropriate modalities) are identified between the collaborative modalities, and the collaborative objective(s), purpose(s) and/or context. </t>
  </si>
  <si>
    <t xml:space="preserve">Grade 1: Some major discrepancies (extra, missing or inappropriate modalities) are identified between the collaborative modalities, and the collaborative objective(s), purpose(s) and/or context. </t>
  </si>
  <si>
    <t xml:space="preserve">Grade 0: None of the collaborative modalities is relevant regarding the collaborative objective(s), purpose(s) and context </t>
  </si>
  <si>
    <t>The collaborative strategy and the collaborative modalities can be described  in the same documents.
At this stage, we evaluate if collaborative modalities have been defined but don't evaluate if they are functional. Their functionality will be evaluated through the assessment of the collaborative activities (from criteria #45).</t>
  </si>
  <si>
    <t>Scoring based on information available  in section II.E.1 of the collection form and in the data collection file, sheet "Actors", columns "Activity sector", "Profession" and "Discipline"</t>
  </si>
  <si>
    <t>COLLABORATIVE MODALITIES FOR SURVEILLANCE ACTIVITIES</t>
  </si>
  <si>
    <t>27. Formalization of the collaborative modalities for surveillance activities (i.e. area of collaboration during the surveillance process concerned by collaboration and its related degree of integration).</t>
  </si>
  <si>
    <t>Grade 3: The collaborative modalities for surveillance activities are described in clear and detailed formal document(s).</t>
  </si>
  <si>
    <t xml:space="preserve">Grade 2: The collaborative modalities for surveillance activities are described in formal document(s), but they lack clarity and/or minor details. </t>
  </si>
  <si>
    <t>Grade 1: The collaborative modalities for surveillance activities are poorly described and/or are often unclear and/or lack major details (whatever the degree of formalization of the documents).</t>
  </si>
  <si>
    <t>Grade 0: The collaborative modalities for surveillance activities are not formalized.</t>
  </si>
  <si>
    <t>28. Formalization of roles and responsibilities of surveillance actors involved in collaborative modalities for surveillance activities.</t>
  </si>
  <si>
    <t>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t>
  </si>
  <si>
    <t>30. Allocation of relevant financial, material and human resources for the implementation of collaborative modalities for surveillance activities.</t>
  </si>
  <si>
    <t>31. Relevance of the collaborative modalities for surveillance activities regarding the collaborative objective(s) and purpose(s), and context (including sectoral surveillance capacities).</t>
  </si>
  <si>
    <t>32. Adequation of roles and responsibilities of actors involved in collaborative modalities for surveillance activities regarding their professional and/or institutional competencies.</t>
  </si>
  <si>
    <t>33. Existence of initial and ongoing training for actors involved in collaborative modalities for surveillance activities.</t>
  </si>
  <si>
    <t>34. Accessibility of training in a relevant timeframe for actors involved in collaborative modalities for surveillance activities.</t>
  </si>
  <si>
    <t>35. Relevance of training with the collaborative modalities for surveillance activities and context.</t>
  </si>
  <si>
    <t>The value is NR  if criterion 33 scores 0 or is NR</t>
  </si>
  <si>
    <t>Grade 2: Most actors involved in collaborative modalities have access to initial training in a relevant timeframe (this notion includes appropriate resources).</t>
  </si>
  <si>
    <t>Grade 1: Few actors involved in collaborative modalities have access to initial and ongoing training (this notion includes appropriate resources).</t>
  </si>
  <si>
    <t xml:space="preserve">Grade 0: None of the operating involved in collaborative modalities have access to initial and ongoing training. </t>
  </si>
  <si>
    <t>Grade 3: All actors involved in collaborative modalities have access to initial and ongoing training in a relevant timeframe (this notion includes appropriate resources).</t>
  </si>
  <si>
    <t xml:space="preserve">Grade 3: Initial and ongoing training for actors involved is relevant to the collaborative modalities and context. </t>
  </si>
  <si>
    <t>Grade 2: Minor discrepancies exist between the initial and ongoing training for actors involved, and the collaborative modalities and context.</t>
  </si>
  <si>
    <t xml:space="preserve">Grade 1: Major discrepancies exist between the initial and ongoing training for actors involved, and the collaborative modalities and context. </t>
  </si>
  <si>
    <t xml:space="preserve">Grade 0: The initial and ongoing training for actors involved in collaborative modalities, is not relevant with the collaborative modalities and context. </t>
  </si>
  <si>
    <t>Grade 2: Indicators of collaboration have been developed but they still need to be completed and/or are not all relevant and/or not routinely used.</t>
  </si>
  <si>
    <t>37. Existence of external evaluations of collaboration or of the multisectoral surveillance system (including evaluation of collaboration).</t>
  </si>
  <si>
    <t xml:space="preserve">Grade 3: All the corrective measures arising from evaluations and performance indicators monitoring are implemented in a relevant timeframe regarding the rationale and objective(s) of collaboration. </t>
  </si>
  <si>
    <t>Grade 2: Most of the corrective measures arising from evaluations and performance indicators monitoring are implemented in a relevant timeframe regarding the rationale and objective(s) of collaboration (at least the most important ones).</t>
  </si>
  <si>
    <t>Grade 1: Few of the corrective measures arising from evaluations and performance indicators monitoring were implemented.</t>
  </si>
  <si>
    <t>The value is NR  if criteria 36, 37 and 38 score 0.</t>
  </si>
  <si>
    <t>Scoring based on information available  in sections II.G.1, II.G.2 and II.G.3.</t>
  </si>
  <si>
    <t xml:space="preserve">Grade 0: There is no institutional memory. </t>
  </si>
  <si>
    <t xml:space="preserve">Grade 3: All surveillance actors and end-users have access to the institutional memory. </t>
  </si>
  <si>
    <t xml:space="preserve">Grade 2: Most surveillance actors and end-users have access to the institutional memory. </t>
  </si>
  <si>
    <t xml:space="preserve">Grade 1: Few surveillance actors and end-users have access to the institutional memory. </t>
  </si>
  <si>
    <t xml:space="preserve">Grade 0: None of the surveillance actors and end-users has access to the institutional memory. </t>
  </si>
  <si>
    <t>The value is NR  if criterion 40 scores 0.</t>
  </si>
  <si>
    <t>Grade 3: The information produced by the multisectoral surveillance system is relevant regarding the collaborative objective(s) and purpose(s).</t>
  </si>
  <si>
    <t>Grade 2: Minor discrepancies exist between the information produced by the multisectoral surveillance system and the collaborative objective(s) and purpose(s).</t>
  </si>
  <si>
    <t>Grade 1: Major discrepancies exist between the information produced by multisectoral surveillance system and the collaborative objective(s) and purpose(s).</t>
  </si>
  <si>
    <t>Grade 0: The information produced by multisectoral surveillance system isn't relevant regarding the collaborative objective(s) and purpose(s).</t>
  </si>
  <si>
    <t xml:space="preserve">Grade 3: The information produced by the multisectoral surveillance system is communicated appropriately and in a tailored fashion to all actors and end users' groups. </t>
  </si>
  <si>
    <t>Grade 2: The information produced by the multisectoral surveillance system is communicated appropriately and in a tailored fashion to most actors and end users' groups.</t>
  </si>
  <si>
    <t>Grade 1: The information produced by the multisectoral surveillance system is communicated to a few actors and in a tailored fashion to few actors and end users' groups.</t>
  </si>
  <si>
    <t>40. Existence of an institutional memory i.e. all information related to the multisectoral surveillance system (rationale of collaboration, organization and functioning, evaluation reports, etc.) and produced by the multisectoral surveillance system (surveillance results, etc.)</t>
  </si>
  <si>
    <t xml:space="preserve"> Grade 3: Existence of a complete institutional memory.</t>
  </si>
  <si>
    <t>Scoring based on information available  in sections II.A.2 and II.A.3, and in sections II.H.1 and II.H.2 of the collection form</t>
  </si>
  <si>
    <t>Grade 3: All actors are engaged in their assigned areas of action, roles and responsibilities.</t>
  </si>
  <si>
    <t>Grade 2: Most actors are engaged  in their assigned areas of action, roles and responsibilities.</t>
  </si>
  <si>
    <t>Grade 1: Few actors are engaged in their assigned  in their assigned areas of action, roles and responsibilities.</t>
  </si>
  <si>
    <t>Grade 0: Actors are not engaged in their assigned areas of action, roles and responsibilities.</t>
  </si>
  <si>
    <r>
      <t xml:space="preserve">Scoring based on the information available in the data collection file, sheet "Actors", columns  "Role in the surveillance component(s)" and  "Collaboration with actor(s) involved in other surveillance component(s)", comparing to the one available in columns "Implementation of surveillance activities" and "Operationality of collaboration" </t>
    </r>
    <r>
      <rPr>
        <b/>
        <u/>
        <sz val="14"/>
        <color theme="1"/>
        <rFont val="Calibri"/>
        <family val="2"/>
        <scheme val="minor"/>
      </rPr>
      <t>only for formalized tasks</t>
    </r>
    <r>
      <rPr>
        <b/>
        <sz val="14"/>
        <color theme="1"/>
        <rFont val="Calibri"/>
        <family val="2"/>
        <scheme val="minor"/>
      </rPr>
      <t xml:space="preserve"> (refer to columns "formalization of role in the surveillance component(s)" and "formalization and endorsement of collaboration")</t>
    </r>
  </si>
  <si>
    <t>Evaluation criteria for the indexes related to the organiZation of collaboration at a macro level.</t>
  </si>
  <si>
    <t>Grade 1: Some major discrepancies are identified between the collaborative activities and the collaborative modalities OR between the collaborative activities and the collaborative objective(s), purpose(s) and context (including sectoral surveillance capacities).</t>
  </si>
  <si>
    <t>Grade 0: The collaborative activities are not relevant regarding the collaborative modalities OR regarding the objective(s), purpose(s) and context (including sectoral surveillance capacities).</t>
  </si>
  <si>
    <t>This criterion is evaluating the relevance of the activity regarding formalized and planned collaborative modalities OR regarding the collaborative objective(s), purpose(s) and context if no modalities formalized and planned at this stage of the surveillance process. If any modality has been formalized and planned and any activity implemented, the value is NR</t>
  </si>
  <si>
    <t>Grade 3:  The collaborative activities are relevant regarding the collaborative modalities OR regarding the collaborative objective(s), purpose(s) and context (including sectoral surveillance capacities).</t>
  </si>
  <si>
    <t>46. Appropriateness of the outputs of collaborative activities for surveillance design to meet the collaborative objective(s) and purpose(s).</t>
  </si>
  <si>
    <t xml:space="preserve">This criterion is evaluating outputs of any implemented activities, whatever the formalization and planification of modalities. The appropriateness of the outputs can be influenced by the surveillance capacities in the different sectoral components.
If no activity is implemented, the value of the criterion is NR.  </t>
  </si>
  <si>
    <t>52. Appropriateness of the outputs of collaborative activities for laboratory activities to meet the collaborative objective(s) and purpose(s).</t>
  </si>
  <si>
    <t>55. Appropriateness of the outputs of collaborative activities for data management and stockage to meet the collaborative objective(s) and purpose(s).</t>
  </si>
  <si>
    <t>73. Appropriateness of the outputs of collaborative activities for dissemination to meet the collaborative objective(s) and purpose(s).</t>
  </si>
  <si>
    <t>70. Appropriateness of the outputs of collaborative activities  for external communication to meet the collaborative objective(s) and purpose(s).</t>
  </si>
  <si>
    <t>67. Appropriateness of the outputs of collaborative activities for communication to surveillance actors to meet the collaborative objective(s) and purpose(s).</t>
  </si>
  <si>
    <t>64. Appropriateness of the outputs of collaborative activities for results sharing to meet the collaborative objective(s) and purpose(s).</t>
  </si>
  <si>
    <t>61. Appropriateness of the outputs of collaborative activities for data analysis and interpretation to meet the collaborative objective(s) and purpose(s).</t>
  </si>
  <si>
    <t>58. Appropriateness of the outputs of collaborative activities for data sharing to meet the collaborative objective(s) and purpose(s).</t>
  </si>
  <si>
    <t xml:space="preserve">Grade 2: Most of the appropriate resources to implement the collaborative activities at this step of the surveillance process have been identified, are available and mobilized. The small discrepancies between the needs and the provision have a minimal impact on the outputs of the collaborative activities. </t>
  </si>
  <si>
    <t>68. Availability of appropriate resources (financial, technical, material and human) to implement the collaborative activities for data analysis and interpretation.</t>
  </si>
  <si>
    <t>Grade 0: None of the appropriate resources to implement the collaborative activities at this step of the surveillance process have been identified, are available and mobilized. The large discrepancies between the needs and the provision don't allow the collaborative activities to produce outputs.</t>
  </si>
  <si>
    <t xml:space="preserve">Grade 1: Few of the appropriate resources to implement the collaborative activities at this step of the surveillance process have been identified, are available and mobilized. The large discrepancies between the needs and the provision impacts strongly the outputs of the collaborative activities. </t>
  </si>
  <si>
    <t>Grade 1: The resources allocation mechanisms for collaboration are poorly described and/or are unclear and/or lack major details and/or are not consistent across different strategic documents.</t>
  </si>
  <si>
    <t>Grade 2: The  collaborative mechanism(s) for supporting scientifically and technically the multisectoral surveillance system is/are existing and formalized but the formalization lacks minor details.</t>
  </si>
  <si>
    <t>Grade 3: Indicators of collaboration have been developed. They are complete, relevant and routinely used.</t>
  </si>
  <si>
    <t>Grade 0: The information produced by the multisectoral surveillance system is not communicated appropriately to any actors and end-users.</t>
  </si>
  <si>
    <t>44. Engagement of actors in the areas of action (in the governance of the multisectoral surveillance system) or role and responsibilities (in the collaborative modalities for surveillance activities) they have been assigned with.</t>
  </si>
  <si>
    <t>Grade 2: Some minor discrepancies are identified between the collaborative activities and the collaborative modalities OR between the collaborative activities and the collaborative objective(s), purpose(s) and context (including sectoral surveillance capacities).</t>
  </si>
  <si>
    <t>03. Formalization of the surveillance actors' areas of action in the multisectoral surveillance system, i.e. their assigned tasks for governance (steering, coordination, scientific and technical support) of sectoral and multisectoral surveillance.</t>
  </si>
  <si>
    <t>Grade 0: The documents are endorsed by only one sector without any consultation.
OR
There is no coherence across documents formalizing the collaborative strategy.</t>
  </si>
  <si>
    <t>Grade 3: The documents are endorsed by all stakeholders.
OR
The documents endorsed by each stakeholders  are consistent.</t>
  </si>
  <si>
    <t>Grade 2: The documents are endorsed by most (more than half) stakeholders or after consultation of most stakeholders
OR
There are minor discrepancies between documents formalizing the collaborative strategy for different stakeholders involved.</t>
  </si>
  <si>
    <t>Grade 1: The documents are endorsed by a few stakeholders (less than half) or after consultation of a few stakeholders.
OR
There are major discrepancies between documents formalizing the collaborative strategy  for different stakeholders involved.</t>
  </si>
  <si>
    <t>72. Relevance of the collaborative activities for dissemination regarding the collaborative modalities OR the objective(s), purpose(s) and context (including sectoral surveillance capacities).</t>
  </si>
  <si>
    <t>cancel and replace : version 0 - 01/09/19</t>
  </si>
  <si>
    <t>version 1 - 01/09/2020</t>
  </si>
  <si>
    <t>DATA COLLECTION</t>
  </si>
  <si>
    <t>23.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t>
  </si>
  <si>
    <t>45. Relevance of the  activities implemented for surveillance design regarding the collaborative modalities OR regarding the objective(s), purpose(s) and context (including sectoral surveillance capacities) if no modality planned at this step.</t>
  </si>
  <si>
    <t>Grade 1: Some major discrepancies are identified between the collaborative activities and the collaborative modalities OR between the collaborative activities and the collaborative objective(s), purpose(s) and context.</t>
  </si>
  <si>
    <t>Grade 0: The collaborative activities are not relevant regarding the collaborative modalities OR regarding the objective(s), purpose(s) and context.</t>
  </si>
  <si>
    <t>DISSEMINATION TO RISK MANAGERS</t>
  </si>
  <si>
    <t>74. Availability of appropriate resources (financial, technical, material and human) to implement the collaborative activities for data dissemination.</t>
  </si>
  <si>
    <t>EXTERNAL COMMUNICATION  TO BENEFICIARIES</t>
  </si>
  <si>
    <t>60. Relevance of the collaborative activities for data analysis and interpretation regarding the collaborative modalities OR the objective(s), purpose(s) and context (including sectoral surveillance capacities) if no modality planned at this step.</t>
  </si>
  <si>
    <t>48. Relevance of the collaborative activities for data collection (including sampling) regarding the collaborative modalities OR the objective(s), purpose(s) and context (including sectoral surveillance capacities) if no modality planned at this step.</t>
  </si>
  <si>
    <t>49. Appropriateness of the outputs of collaborative activities for data collection (including sampling) to meet the collaborative objective(s) and purpose(s).</t>
  </si>
  <si>
    <t>50. Availability of appropriate resources (financial, technical, material and human) to implement the collaborative activities for data collection (including sampling).</t>
  </si>
  <si>
    <t xml:space="preserve">Grade 3: The collaborative mechanism(s) for steering the multisectoral surveillance system  is/are  existing and clearly formalized. </t>
  </si>
  <si>
    <t>09. Relevance of the dimensions included in the multisectoral surveillance system (sectors, professions, disciplines, decision making scales) regarding the collaborative objective(s) and purpose(s), and context.</t>
  </si>
  <si>
    <t>10. Relevance of the data sources included in the multisectoral surveillance system regarding the collaborative objective(s) and purpose(s), and context.</t>
  </si>
  <si>
    <t>A collaborative mechanism for steering the multisectoral surveillance system can be a comittee, a work group, a series of meeting, etc.</t>
  </si>
  <si>
    <t>A collaborative mechanism for coordinating the multisectoral surveillance system can be a comittee, a work group, a series of meeting, etc.</t>
  </si>
  <si>
    <t>A collaborative mechanism for steering the multisectoral surveillance system can be a multi-sectoral scientific and technical agency, a work group, etc.</t>
  </si>
  <si>
    <t>G.4 Collaborative mechanism(s) for steering the MSSS</t>
  </si>
  <si>
    <t>G.5 Collaborative mechanism(s) for coordinating the MSSS</t>
  </si>
  <si>
    <t>G.6 Collaborative mechanism(s) for the scientific and technical support to the MSSS</t>
  </si>
  <si>
    <t>G.7 Formalization and endorsement of collaborative modalities</t>
  </si>
  <si>
    <t>G.1 Formalization and endorsement of the collaborative strategy</t>
  </si>
  <si>
    <t>G.6 Collaborative mechanism(s) for the scientific and technical support</t>
  </si>
  <si>
    <t>G.8 Relevance of collaborative modalities</t>
  </si>
  <si>
    <t>O.2 Collaboration for data collection</t>
  </si>
  <si>
    <t>O.10 Collaboration for dissemination to risk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</si>
</sst>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35" x14ac:knownFonts="1">
    <font>
      <sz val="11"/>
      <color theme="1"/>
      <name val="Calibri"/>
      <family val="2"/>
      <scheme val="minor"/>
    </font>
    <font>
      <b/>
      <sz val="11"/>
      <color theme="3"/>
      <name val="Calibri"/>
      <family val="2"/>
      <scheme val="minor"/>
    </font>
    <font>
      <sz val="10"/>
      <color theme="1"/>
      <name val="Arial"/>
      <family val="2"/>
    </font>
    <font>
      <b/>
      <sz val="14"/>
      <color theme="3"/>
      <name val="Calibri"/>
      <family val="2"/>
      <scheme val="minor"/>
    </font>
    <font>
      <b/>
      <i/>
      <sz val="14"/>
      <color rgb="FFFF0000"/>
      <name val="Calibri"/>
      <family val="2"/>
      <scheme val="minor"/>
    </font>
    <font>
      <sz val="72"/>
      <color theme="0"/>
      <name val="Calibri"/>
      <family val="2"/>
      <scheme val="minor"/>
    </font>
    <font>
      <sz val="11"/>
      <name val="Calibri"/>
      <family val="2"/>
      <scheme val="minor"/>
    </font>
    <font>
      <sz val="11"/>
      <color rgb="FF000000"/>
      <name val="Calibri"/>
      <family val="2"/>
      <scheme val="minor"/>
    </font>
    <font>
      <sz val="14"/>
      <color theme="1"/>
      <name val="Calibri"/>
      <family val="2"/>
      <scheme val="minor"/>
    </font>
    <font>
      <b/>
      <sz val="14"/>
      <color theme="1"/>
      <name val="Calibri"/>
      <family val="2"/>
      <scheme val="minor"/>
    </font>
    <font>
      <b/>
      <u/>
      <sz val="22"/>
      <color theme="1"/>
      <name val="Calibri"/>
      <family val="2"/>
      <scheme val="minor"/>
    </font>
    <font>
      <b/>
      <sz val="24"/>
      <color theme="1"/>
      <name val="Calibri"/>
      <family val="2"/>
      <scheme val="minor"/>
    </font>
    <font>
      <sz val="10"/>
      <color theme="1"/>
      <name val="Calibri"/>
      <family val="2"/>
      <scheme val="minor"/>
    </font>
    <font>
      <sz val="12"/>
      <color theme="1"/>
      <name val="Calibri"/>
      <family val="2"/>
      <scheme val="minor"/>
    </font>
    <font>
      <sz val="14"/>
      <name val="Calibri"/>
      <family val="2"/>
      <scheme val="minor"/>
    </font>
    <font>
      <b/>
      <sz val="72"/>
      <name val="Calibri"/>
      <family val="2"/>
      <scheme val="minor"/>
    </font>
    <font>
      <b/>
      <sz val="36"/>
      <color theme="1"/>
      <name val="Calibri"/>
      <family val="2"/>
      <scheme val="minor"/>
    </font>
    <font>
      <b/>
      <sz val="24"/>
      <color theme="0"/>
      <name val="Calibri"/>
      <family val="2"/>
      <scheme val="minor"/>
    </font>
    <font>
      <strike/>
      <sz val="11"/>
      <color theme="1"/>
      <name val="Calibri"/>
      <family val="2"/>
      <scheme val="minor"/>
    </font>
    <font>
      <b/>
      <sz val="22"/>
      <color theme="1"/>
      <name val="Calibri"/>
      <family val="2"/>
      <scheme val="minor"/>
    </font>
    <font>
      <i/>
      <sz val="11"/>
      <color theme="1"/>
      <name val="Calibri"/>
      <family val="2"/>
      <scheme val="minor"/>
    </font>
    <font>
      <b/>
      <sz val="15"/>
      <color theme="1"/>
      <name val="Calibri"/>
      <family val="2"/>
      <scheme val="minor"/>
    </font>
    <font>
      <b/>
      <sz val="17"/>
      <color theme="1"/>
      <name val="Calibri"/>
      <family val="2"/>
      <scheme val="minor"/>
    </font>
    <font>
      <sz val="14"/>
      <color rgb="FFFF0000"/>
      <name val="Calibri"/>
      <family val="2"/>
      <scheme val="minor"/>
    </font>
    <font>
      <strike/>
      <sz val="11"/>
      <color rgb="FFFF0000"/>
      <name val="Calibri"/>
      <family val="2"/>
      <scheme val="minor"/>
    </font>
    <font>
      <b/>
      <sz val="14"/>
      <name val="Calibri"/>
      <family val="2"/>
      <scheme val="minor"/>
    </font>
    <font>
      <sz val="20"/>
      <color theme="1"/>
      <name val="Calibri"/>
      <family val="2"/>
      <scheme val="minor"/>
    </font>
    <font>
      <sz val="72"/>
      <color theme="1"/>
      <name val="Calibri"/>
      <family val="2"/>
      <scheme val="minor"/>
    </font>
    <font>
      <sz val="11"/>
      <color rgb="FFFF0000"/>
      <name val="Calibri"/>
      <family val="2"/>
      <scheme val="minor"/>
    </font>
    <font>
      <sz val="12"/>
      <color theme="0"/>
      <name val="Calibri"/>
      <family val="2"/>
      <scheme val="minor"/>
    </font>
    <font>
      <u/>
      <sz val="11"/>
      <color theme="10"/>
      <name val="Calibri"/>
      <family val="2"/>
      <scheme val="minor"/>
    </font>
    <font>
      <u/>
      <sz val="11"/>
      <color theme="1"/>
      <name val="Calibri"/>
      <family val="2"/>
      <scheme val="minor"/>
    </font>
    <font>
      <b/>
      <u/>
      <sz val="14"/>
      <color theme="1"/>
      <name val="Calibri"/>
      <family val="2"/>
      <scheme val="minor"/>
    </font>
    <font>
      <i/>
      <sz val="10"/>
      <color theme="1"/>
      <name val="Calibri"/>
      <family val="2"/>
      <scheme val="minor"/>
    </font>
    <font>
      <b/>
      <sz val="24"/>
      <name val="Calibri"/>
      <family val="2"/>
      <scheme val="minor"/>
    </font>
  </fonts>
  <fills count="9">
    <fill>
      <patternFill patternType="none"/>
    </fill>
    <fill>
      <patternFill patternType="gray125"/>
    </fill>
    <fill>
      <patternFill patternType="solid">
        <fgColor theme="0"/>
        <bgColor indexed="64"/>
      </patternFill>
    </fill>
    <fill>
      <patternFill patternType="solid">
        <fgColor rgb="FFDDEBF7"/>
        <bgColor indexed="64"/>
      </patternFill>
    </fill>
    <fill>
      <patternFill patternType="solid">
        <fgColor rgb="FF9BC2E6"/>
        <bgColor indexed="64"/>
      </patternFill>
    </fill>
    <fill>
      <patternFill patternType="solid">
        <fgColor theme="2"/>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14999847407452621"/>
        <bgColor indexed="64"/>
      </patternFill>
    </fill>
  </fills>
  <borders count="36">
    <border>
      <left/>
      <right/>
      <top/>
      <bottom/>
      <diagonal/>
    </border>
    <border>
      <left/>
      <right/>
      <top/>
      <bottom style="medium">
        <color theme="4" tint="0.39997558519241921"/>
      </bottom>
      <diagonal/>
    </border>
    <border>
      <left style="hair">
        <color theme="2" tint="-0.24994659260841701"/>
      </left>
      <right style="hair">
        <color theme="2" tint="-0.24994659260841701"/>
      </right>
      <top/>
      <bottom style="hair">
        <color theme="2" tint="-0.24994659260841701"/>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theme="2" tint="-0.24994659260841701"/>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002060"/>
      </left>
      <right/>
      <top/>
      <bottom/>
      <diagonal/>
    </border>
    <border>
      <left style="thick">
        <color rgb="FF002060"/>
      </left>
      <right/>
      <top style="medium">
        <color rgb="FFBFBFBF"/>
      </top>
      <bottom/>
      <diagonal/>
    </border>
    <border>
      <left style="thick">
        <color rgb="FF002060"/>
      </left>
      <right/>
      <top/>
      <bottom style="thick">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002060"/>
      </left>
      <right style="thin">
        <color theme="0" tint="-0.24994659260841701"/>
      </right>
      <top style="thick">
        <color rgb="FF002060"/>
      </top>
      <bottom/>
      <diagonal/>
    </border>
    <border>
      <left style="thick">
        <color rgb="FF002060"/>
      </left>
      <right style="thin">
        <color theme="0" tint="-0.24994659260841701"/>
      </right>
      <top/>
      <bottom style="medium">
        <color rgb="FFBFBFBF"/>
      </bottom>
      <diagonal/>
    </border>
    <border>
      <left style="medium">
        <color theme="3"/>
      </left>
      <right/>
      <top style="medium">
        <color theme="3"/>
      </top>
      <bottom style="thick">
        <color rgb="FF00206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bottom style="thin">
        <color theme="2" tint="-9.9978637043366805E-2"/>
      </bottom>
      <diagonal/>
    </border>
    <border>
      <left style="thin">
        <color theme="2" tint="-9.9978637043366805E-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002060"/>
      </left>
      <right/>
      <top/>
      <bottom style="medium">
        <color rgb="FFBFBFBF"/>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 fillId="0" borderId="1" applyNumberFormat="0" applyFill="0" applyAlignment="0" applyProtection="0"/>
    <xf numFmtId="0" fontId="1" fillId="0" borderId="0" applyNumberFormat="0" applyFill="0" applyBorder="0" applyAlignment="0" applyProtection="0"/>
    <xf numFmtId="0" fontId="2" fillId="0" borderId="0"/>
    <xf numFmtId="0" fontId="30" fillId="0" borderId="0" applyNumberFormat="0" applyFill="0" applyBorder="0" applyAlignment="0" applyProtection="0"/>
  </cellStyleXfs>
  <cellXfs count="191">
    <xf numFmtId="0" fontId="0" fillId="0" borderId="0" xfId="0"/>
    <xf numFmtId="0" fontId="0" fillId="0" borderId="0" xfId="0" applyAlignment="1">
      <alignment wrapText="1"/>
    </xf>
    <xf numFmtId="0" fontId="0" fillId="0" borderId="0" xfId="0" applyAlignment="1">
      <alignment horizontal="right"/>
    </xf>
    <xf numFmtId="0" fontId="0" fillId="0" borderId="0" xfId="0" applyAlignment="1">
      <alignment horizontal="justify" vertical="center" wrapText="1"/>
    </xf>
    <xf numFmtId="0" fontId="5" fillId="0" borderId="7" xfId="0" applyFont="1" applyBorder="1" applyAlignment="1">
      <alignment horizontal="justify" vertical="center" wrapText="1"/>
    </xf>
    <xf numFmtId="0" fontId="5" fillId="0" borderId="0" xfId="0" applyFont="1" applyAlignment="1">
      <alignment horizontal="justify" vertical="center" wrapText="1"/>
    </xf>
    <xf numFmtId="0" fontId="4" fillId="0" borderId="2" xfId="0" applyFont="1" applyBorder="1" applyAlignment="1">
      <alignment horizontal="justify"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8" fillId="0" borderId="5" xfId="0" applyFont="1" applyBorder="1" applyAlignment="1">
      <alignment vertical="center" wrapText="1"/>
    </xf>
    <xf numFmtId="0" fontId="0" fillId="5" borderId="18" xfId="0" applyFill="1" applyBorder="1" applyAlignment="1">
      <alignment horizontal="left" vertical="center" wrapText="1"/>
    </xf>
    <xf numFmtId="0" fontId="0" fillId="5" borderId="19" xfId="0" applyFill="1" applyBorder="1"/>
    <xf numFmtId="0" fontId="0" fillId="0" borderId="18" xfId="0" applyBorder="1" applyAlignment="1">
      <alignment horizontal="left" vertical="center" wrapText="1"/>
    </xf>
    <xf numFmtId="0" fontId="0" fillId="0" borderId="19" xfId="0" applyBorder="1"/>
    <xf numFmtId="0" fontId="0" fillId="0" borderId="20" xfId="0" applyBorder="1" applyAlignment="1">
      <alignment horizontal="left" vertical="center" wrapText="1"/>
    </xf>
    <xf numFmtId="0" fontId="0" fillId="0" borderId="21" xfId="0" applyBorder="1"/>
    <xf numFmtId="0" fontId="0" fillId="0" borderId="21" xfId="0" applyBorder="1" applyAlignment="1">
      <alignment horizontal="right" vertical="center" wrapText="1"/>
    </xf>
    <xf numFmtId="0" fontId="0" fillId="0" borderId="22" xfId="0" applyBorder="1"/>
    <xf numFmtId="0" fontId="0" fillId="0" borderId="18" xfId="0" applyBorder="1"/>
    <xf numFmtId="0" fontId="0" fillId="6" borderId="18" xfId="0" applyFill="1" applyBorder="1" applyAlignment="1">
      <alignment vertical="center" wrapText="1"/>
    </xf>
    <xf numFmtId="0" fontId="0" fillId="5" borderId="18" xfId="0" applyFill="1" applyBorder="1" applyAlignment="1">
      <alignment vertical="center" wrapText="1"/>
    </xf>
    <xf numFmtId="0" fontId="7" fillId="0" borderId="21" xfId="0" applyFont="1" applyBorder="1" applyAlignment="1">
      <alignment vertical="center" wrapText="1"/>
    </xf>
    <xf numFmtId="0" fontId="0" fillId="5" borderId="21" xfId="0" applyFill="1" applyBorder="1"/>
    <xf numFmtId="0" fontId="13" fillId="0" borderId="4" xfId="0" applyFont="1" applyBorder="1" applyAlignment="1">
      <alignment horizontal="center" vertical="center" wrapText="1"/>
    </xf>
    <xf numFmtId="0" fontId="18" fillId="0" borderId="0" xfId="0" applyFont="1"/>
    <xf numFmtId="0" fontId="0" fillId="6" borderId="19" xfId="0" applyFill="1" applyBorder="1" applyAlignment="1">
      <alignment horizontal="center" vertical="center" wrapText="1"/>
    </xf>
    <xf numFmtId="0" fontId="0" fillId="6" borderId="19" xfId="0" applyFill="1" applyBorder="1" applyAlignment="1">
      <alignment vertical="center"/>
    </xf>
    <xf numFmtId="0" fontId="0" fillId="0" borderId="0" xfId="0" applyAlignment="1">
      <alignment vertical="center"/>
    </xf>
    <xf numFmtId="0" fontId="0" fillId="6" borderId="18" xfId="0" applyFill="1" applyBorder="1" applyAlignment="1">
      <alignment vertical="center"/>
    </xf>
    <xf numFmtId="0" fontId="3" fillId="0" borderId="0" xfId="1" applyFont="1" applyBorder="1" applyAlignment="1">
      <alignment horizontal="center" vertical="center" wrapText="1"/>
    </xf>
    <xf numFmtId="0" fontId="8" fillId="0" borderId="0" xfId="0" applyFont="1" applyAlignment="1">
      <alignment wrapText="1"/>
    </xf>
    <xf numFmtId="0" fontId="8" fillId="0" borderId="0" xfId="0" applyFont="1"/>
    <xf numFmtId="0" fontId="0" fillId="0" borderId="26" xfId="0" applyBorder="1" applyAlignment="1">
      <alignment horizontal="left"/>
    </xf>
    <xf numFmtId="0" fontId="8" fillId="0" borderId="26" xfId="0" applyFont="1" applyBorder="1" applyAlignment="1">
      <alignment horizontal="left"/>
    </xf>
    <xf numFmtId="0" fontId="9" fillId="0" borderId="0" xfId="0" applyFont="1" applyAlignment="1">
      <alignment horizontal="center" vertical="center" wrapText="1"/>
    </xf>
    <xf numFmtId="0" fontId="0" fillId="0" borderId="0" xfId="0" applyAlignment="1">
      <alignment vertical="center" wrapText="1"/>
    </xf>
    <xf numFmtId="0" fontId="8" fillId="0" borderId="0" xfId="0" applyFont="1" applyAlignment="1">
      <alignment horizontal="center" vertical="center" wrapText="1"/>
    </xf>
    <xf numFmtId="0" fontId="8" fillId="0" borderId="0" xfId="0" applyFont="1" applyAlignment="1">
      <alignment horizontal="justify" vertical="center" wrapText="1"/>
    </xf>
    <xf numFmtId="0" fontId="8" fillId="0" borderId="8" xfId="0" applyFont="1" applyBorder="1" applyAlignment="1">
      <alignment horizontal="center" vertical="center" wrapText="1"/>
    </xf>
    <xf numFmtId="0" fontId="0" fillId="0" borderId="27" xfId="0" applyBorder="1" applyAlignment="1">
      <alignment horizontal="left"/>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7" xfId="0" applyFont="1" applyBorder="1" applyAlignment="1">
      <alignment horizontal="justify" vertical="center" wrapText="1"/>
    </xf>
    <xf numFmtId="0" fontId="0" fillId="6" borderId="18" xfId="0" applyFill="1" applyBorder="1" applyAlignment="1">
      <alignment horizontal="center" vertical="center" wrapText="1"/>
    </xf>
    <xf numFmtId="0" fontId="14" fillId="0" borderId="0" xfId="0" applyFont="1" applyBorder="1" applyAlignment="1">
      <alignment horizontal="justify" vertical="center" wrapText="1"/>
    </xf>
    <xf numFmtId="0" fontId="27" fillId="0" borderId="0" xfId="0" applyFont="1" applyAlignment="1">
      <alignment horizontal="justify" vertical="center" wrapText="1"/>
    </xf>
    <xf numFmtId="0" fontId="0" fillId="0" borderId="0" xfId="0" applyFont="1" applyAlignment="1">
      <alignment horizontal="justify" vertical="center" wrapText="1"/>
    </xf>
    <xf numFmtId="0" fontId="0" fillId="6" borderId="0" xfId="0" applyFill="1" applyBorder="1" applyAlignment="1">
      <alignment vertical="center" wrapText="1"/>
    </xf>
    <xf numFmtId="0" fontId="0" fillId="6" borderId="19" xfId="0" applyFill="1" applyBorder="1" applyAlignment="1">
      <alignment vertical="center" wrapText="1"/>
    </xf>
    <xf numFmtId="0" fontId="7" fillId="0" borderId="0" xfId="0" applyFont="1" applyBorder="1" applyAlignment="1">
      <alignment vertical="center" wrapText="1"/>
    </xf>
    <xf numFmtId="0" fontId="0" fillId="5" borderId="0" xfId="0" applyFill="1" applyBorder="1"/>
    <xf numFmtId="0" fontId="0" fillId="0" borderId="0" xfId="0" applyBorder="1"/>
    <xf numFmtId="0" fontId="0" fillId="5" borderId="20" xfId="0" applyFill="1" applyBorder="1" applyAlignment="1">
      <alignment vertical="center" wrapText="1"/>
    </xf>
    <xf numFmtId="0" fontId="0" fillId="6" borderId="0" xfId="0" applyFill="1" applyBorder="1" applyAlignment="1">
      <alignment horizontal="center" vertical="center" wrapText="1"/>
    </xf>
    <xf numFmtId="0" fontId="0" fillId="6" borderId="0" xfId="0" applyFill="1" applyBorder="1" applyAlignment="1">
      <alignment vertical="center"/>
    </xf>
    <xf numFmtId="0" fontId="0" fillId="5" borderId="0" xfId="0" applyFill="1" applyBorder="1" applyAlignment="1">
      <alignment horizontal="right" vertical="center" wrapText="1"/>
    </xf>
    <xf numFmtId="0" fontId="0" fillId="0" borderId="0" xfId="0" applyBorder="1" applyAlignment="1">
      <alignment horizontal="right" vertical="center" wrapText="1"/>
    </xf>
    <xf numFmtId="0" fontId="0" fillId="0" borderId="20" xfId="0" applyBorder="1"/>
    <xf numFmtId="0" fontId="0" fillId="0" borderId="15" xfId="0" applyBorder="1" applyAlignment="1">
      <alignment wrapText="1"/>
    </xf>
    <xf numFmtId="0" fontId="0" fillId="0" borderId="17" xfId="0" applyBorder="1"/>
    <xf numFmtId="0" fontId="0" fillId="5" borderId="18" xfId="0" applyFill="1" applyBorder="1" applyAlignment="1">
      <alignment wrapText="1"/>
    </xf>
    <xf numFmtId="0" fontId="0" fillId="5" borderId="20" xfId="0" applyFill="1" applyBorder="1" applyAlignment="1">
      <alignment wrapText="1"/>
    </xf>
    <xf numFmtId="0" fontId="0" fillId="5" borderId="22" xfId="0" applyFill="1" applyBorder="1"/>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5" xfId="0" applyFont="1" applyBorder="1" applyAlignment="1">
      <alignment horizontal="justify" vertical="center" wrapText="1"/>
    </xf>
    <xf numFmtId="0" fontId="0" fillId="0" borderId="28" xfId="0" applyBorder="1" applyAlignment="1">
      <alignment horizontal="left"/>
    </xf>
    <xf numFmtId="0" fontId="14" fillId="0" borderId="4" xfId="0" applyFont="1" applyBorder="1" applyAlignment="1">
      <alignment horizontal="justify" vertical="center" wrapText="1"/>
    </xf>
    <xf numFmtId="0" fontId="0" fillId="0" borderId="0" xfId="0" applyAlignment="1">
      <alignment horizontal="center"/>
    </xf>
    <xf numFmtId="0" fontId="28" fillId="0" borderId="0" xfId="0" applyFont="1" applyAlignment="1">
      <alignment horizontal="justify" vertical="center" wrapText="1"/>
    </xf>
    <xf numFmtId="0" fontId="0" fillId="0" borderId="19" xfId="0" applyBorder="1"/>
    <xf numFmtId="0" fontId="0" fillId="5" borderId="18" xfId="0" applyFill="1" applyBorder="1" applyAlignment="1">
      <alignment vertical="center" wrapText="1"/>
    </xf>
    <xf numFmtId="0" fontId="8" fillId="0" borderId="3" xfId="0" applyFont="1" applyBorder="1" applyAlignment="1">
      <alignment horizontal="center" vertical="center" wrapText="1"/>
    </xf>
    <xf numFmtId="0" fontId="8" fillId="0" borderId="4" xfId="0" applyFont="1" applyBorder="1" applyAlignment="1">
      <alignment horizontal="justify" vertical="center" wrapText="1"/>
    </xf>
    <xf numFmtId="0" fontId="14" fillId="0" borderId="29" xfId="0" applyFont="1" applyBorder="1" applyAlignment="1">
      <alignment horizontal="left" vertical="center" wrapText="1"/>
    </xf>
    <xf numFmtId="0" fontId="14" fillId="0" borderId="3" xfId="0" applyFont="1" applyFill="1" applyBorder="1" applyAlignment="1">
      <alignment horizontal="left" vertical="center" wrapText="1"/>
    </xf>
    <xf numFmtId="0" fontId="14" fillId="0" borderId="0" xfId="0" applyFont="1" applyFill="1" applyBorder="1" applyAlignment="1">
      <alignment horizontal="justify" vertical="center" wrapText="1"/>
    </xf>
    <xf numFmtId="0" fontId="14" fillId="0" borderId="4" xfId="0" applyNumberFormat="1" applyFont="1" applyFill="1" applyBorder="1" applyAlignment="1">
      <alignment horizontal="justify"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justify" vertical="center" wrapText="1"/>
    </xf>
    <xf numFmtId="0" fontId="7" fillId="0" borderId="0" xfId="0" applyFont="1" applyFill="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horizontal="justify" vertical="center" wrapText="1"/>
    </xf>
    <xf numFmtId="0" fontId="0" fillId="0" borderId="0" xfId="0" applyFill="1" applyBorder="1"/>
    <xf numFmtId="0" fontId="0" fillId="0" borderId="0" xfId="0" applyFill="1"/>
    <xf numFmtId="0" fontId="0" fillId="0" borderId="18" xfId="0" applyFill="1" applyBorder="1" applyAlignment="1">
      <alignment horizontal="left" vertical="center" wrapText="1"/>
    </xf>
    <xf numFmtId="0" fontId="0" fillId="0" borderId="19" xfId="0" applyFill="1" applyBorder="1"/>
    <xf numFmtId="0" fontId="0" fillId="0" borderId="0" xfId="0" applyFill="1" applyBorder="1" applyAlignment="1">
      <alignment horizontal="right" vertical="center" wrapText="1"/>
    </xf>
    <xf numFmtId="0" fontId="0" fillId="0" borderId="18" xfId="0" applyFill="1" applyBorder="1"/>
    <xf numFmtId="0" fontId="0" fillId="5" borderId="18" xfId="0" applyFill="1" applyBorder="1"/>
    <xf numFmtId="0" fontId="8" fillId="0" borderId="6" xfId="0" applyFont="1" applyBorder="1" applyAlignment="1">
      <alignment horizontal="justify" vertical="center" wrapText="1"/>
    </xf>
    <xf numFmtId="0" fontId="14" fillId="0" borderId="3" xfId="0" applyFont="1" applyFill="1" applyBorder="1" applyAlignment="1">
      <alignment horizontal="justify" vertical="center" wrapText="1"/>
    </xf>
    <xf numFmtId="0" fontId="14" fillId="0" borderId="6" xfId="0" applyFont="1" applyBorder="1" applyAlignment="1">
      <alignment horizontal="justify"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29" fillId="0" borderId="4" xfId="0" applyFont="1" applyBorder="1"/>
    <xf numFmtId="0" fontId="29" fillId="0" borderId="6" xfId="0" applyFont="1" applyBorder="1"/>
    <xf numFmtId="0" fontId="8" fillId="0" borderId="0" xfId="0" applyFont="1" applyFill="1" applyAlignment="1">
      <alignment horizontal="justify" vertical="center" wrapText="1"/>
    </xf>
    <xf numFmtId="0" fontId="31" fillId="0" borderId="0" xfId="4" applyFont="1" applyAlignment="1">
      <alignment horizontal="center" vertical="center" wrapText="1"/>
    </xf>
    <xf numFmtId="0" fontId="0" fillId="0" borderId="0" xfId="0" applyFont="1" applyAlignment="1">
      <alignment horizontal="center" vertical="center" wrapText="1"/>
    </xf>
    <xf numFmtId="0" fontId="26" fillId="2" borderId="25" xfId="0" applyFont="1" applyFill="1" applyBorder="1" applyAlignment="1">
      <alignment horizontal="center" vertical="center" wrapText="1"/>
    </xf>
    <xf numFmtId="0" fontId="26" fillId="2" borderId="30" xfId="0" applyFont="1" applyFill="1" applyBorder="1" applyAlignment="1">
      <alignment horizontal="center" vertical="center"/>
    </xf>
    <xf numFmtId="16" fontId="26" fillId="2" borderId="30" xfId="0" applyNumberFormat="1" applyFont="1" applyFill="1" applyBorder="1" applyAlignment="1">
      <alignment horizontal="center" vertical="center" wrapText="1"/>
    </xf>
    <xf numFmtId="0" fontId="27" fillId="0" borderId="0" xfId="0" applyFont="1" applyBorder="1" applyAlignment="1">
      <alignment horizontal="justify" vertical="center" wrapText="1"/>
    </xf>
    <xf numFmtId="0" fontId="26" fillId="2" borderId="0" xfId="0" applyFont="1" applyFill="1" applyBorder="1" applyAlignment="1">
      <alignment horizontal="center" vertical="center" wrapText="1"/>
    </xf>
    <xf numFmtId="0" fontId="9" fillId="2" borderId="0" xfId="1" applyFont="1" applyFill="1" applyBorder="1" applyAlignment="1">
      <alignment horizontal="center" vertical="center" wrapText="1"/>
    </xf>
    <xf numFmtId="0" fontId="26" fillId="2" borderId="0" xfId="0" applyFont="1" applyFill="1" applyBorder="1" applyAlignment="1">
      <alignment horizontal="right" vertical="center" wrapText="1"/>
    </xf>
    <xf numFmtId="0" fontId="26" fillId="2" borderId="0" xfId="0" applyFont="1" applyFill="1" applyBorder="1" applyAlignment="1">
      <alignment horizontal="center" vertical="center"/>
    </xf>
    <xf numFmtId="16" fontId="26" fillId="2" borderId="0" xfId="0" applyNumberFormat="1" applyFont="1" applyFill="1" applyBorder="1" applyAlignment="1">
      <alignment horizontal="center" vertical="center" wrapText="1"/>
    </xf>
    <xf numFmtId="164" fontId="26" fillId="2" borderId="0" xfId="0" applyNumberFormat="1" applyFont="1" applyFill="1" applyBorder="1" applyAlignment="1">
      <alignment horizontal="center" vertical="center" wrapText="1"/>
    </xf>
    <xf numFmtId="0" fontId="15" fillId="3" borderId="13" xfId="0" applyFont="1" applyFill="1" applyBorder="1" applyAlignment="1">
      <alignment vertical="center" textRotation="90" wrapText="1"/>
    </xf>
    <xf numFmtId="0" fontId="15" fillId="3" borderId="12" xfId="0" applyFont="1" applyFill="1" applyBorder="1" applyAlignment="1">
      <alignment vertical="center" textRotation="90" wrapText="1"/>
    </xf>
    <xf numFmtId="0" fontId="15" fillId="3" borderId="32" xfId="0" applyFont="1" applyFill="1" applyBorder="1" applyAlignment="1">
      <alignment vertical="center" textRotation="90" wrapText="1"/>
    </xf>
    <xf numFmtId="0" fontId="14" fillId="0" borderId="30" xfId="0" applyFont="1" applyFill="1" applyBorder="1" applyAlignment="1">
      <alignment horizontal="justify" vertical="center" wrapText="1"/>
    </xf>
    <xf numFmtId="0" fontId="6" fillId="0" borderId="30" xfId="0" applyFont="1" applyFill="1" applyBorder="1" applyAlignment="1">
      <alignment horizontal="justify" vertical="center" wrapText="1"/>
    </xf>
    <xf numFmtId="0" fontId="9" fillId="0" borderId="30" xfId="0" applyFont="1" applyFill="1" applyBorder="1" applyAlignment="1">
      <alignment horizontal="justify" vertical="center" wrapText="1"/>
    </xf>
    <xf numFmtId="0" fontId="14" fillId="8" borderId="30" xfId="0" applyFont="1" applyFill="1" applyBorder="1" applyAlignment="1">
      <alignment horizontal="justify" vertical="center" wrapText="1"/>
    </xf>
    <xf numFmtId="0" fontId="6" fillId="8" borderId="30" xfId="0" applyFont="1" applyFill="1" applyBorder="1" applyAlignment="1">
      <alignment horizontal="justify" vertical="center" wrapText="1"/>
    </xf>
    <xf numFmtId="0" fontId="11" fillId="8" borderId="30" xfId="0" applyFont="1" applyFill="1" applyBorder="1" applyAlignment="1">
      <alignment horizontal="center" vertical="center" wrapText="1"/>
    </xf>
    <xf numFmtId="0" fontId="9" fillId="8" borderId="30" xfId="0" applyFont="1" applyFill="1" applyBorder="1" applyAlignment="1">
      <alignment horizontal="justify" vertical="center" wrapText="1"/>
    </xf>
    <xf numFmtId="0" fontId="28" fillId="8" borderId="30" xfId="0" applyFont="1" applyFill="1" applyBorder="1" applyAlignment="1">
      <alignment horizontal="justify" vertical="center" wrapText="1"/>
    </xf>
    <xf numFmtId="0" fontId="23" fillId="8" borderId="30" xfId="0" applyFont="1" applyFill="1" applyBorder="1" applyAlignment="1">
      <alignment horizontal="justify" vertical="center" wrapText="1"/>
    </xf>
    <xf numFmtId="0" fontId="14" fillId="2" borderId="30" xfId="0" applyFont="1" applyFill="1" applyBorder="1" applyAlignment="1">
      <alignment horizontal="justify" vertical="center" wrapText="1"/>
    </xf>
    <xf numFmtId="0" fontId="6" fillId="2" borderId="30" xfId="0" applyFont="1" applyFill="1" applyBorder="1" applyAlignment="1">
      <alignment horizontal="justify" vertical="center" wrapText="1"/>
    </xf>
    <xf numFmtId="0" fontId="11" fillId="2" borderId="30" xfId="0" applyFont="1" applyFill="1" applyBorder="1" applyAlignment="1">
      <alignment horizontal="center" vertical="center" wrapText="1"/>
    </xf>
    <xf numFmtId="0" fontId="9" fillId="2" borderId="30" xfId="0" applyFont="1" applyFill="1" applyBorder="1" applyAlignment="1">
      <alignment horizontal="justify" vertical="center" wrapText="1"/>
    </xf>
    <xf numFmtId="0" fontId="8" fillId="8" borderId="30" xfId="0" applyFont="1" applyFill="1" applyBorder="1" applyAlignment="1">
      <alignment horizontal="justify" vertical="center" wrapText="1"/>
    </xf>
    <xf numFmtId="0" fontId="24" fillId="8" borderId="30" xfId="0" applyFont="1" applyFill="1" applyBorder="1" applyAlignment="1">
      <alignment horizontal="justify" vertical="center" wrapText="1"/>
    </xf>
    <xf numFmtId="0" fontId="25" fillId="8" borderId="30" xfId="0" applyFont="1" applyFill="1" applyBorder="1" applyAlignment="1">
      <alignment horizontal="center" vertical="center" textRotation="90" wrapText="1"/>
    </xf>
    <xf numFmtId="0" fontId="9" fillId="8" borderId="30" xfId="0" applyFont="1" applyFill="1" applyBorder="1" applyAlignment="1">
      <alignment vertical="center" wrapText="1"/>
    </xf>
    <xf numFmtId="0" fontId="8" fillId="2" borderId="30" xfId="0" applyFont="1" applyFill="1" applyBorder="1" applyAlignment="1">
      <alignment horizontal="justify" vertical="center" wrapText="1"/>
    </xf>
    <xf numFmtId="0" fontId="0" fillId="2" borderId="30" xfId="0" applyFont="1" applyFill="1" applyBorder="1" applyAlignment="1">
      <alignment horizontal="justify" vertical="center" wrapText="1"/>
    </xf>
    <xf numFmtId="0" fontId="26" fillId="7" borderId="30" xfId="0" applyFont="1" applyFill="1" applyBorder="1" applyAlignment="1">
      <alignment horizontal="right" vertical="center" wrapText="1"/>
    </xf>
    <xf numFmtId="0" fontId="8" fillId="6" borderId="31" xfId="2" applyFont="1" applyFill="1" applyBorder="1" applyAlignment="1">
      <alignment horizontal="center" vertical="center" wrapText="1"/>
    </xf>
    <xf numFmtId="0" fontId="0" fillId="8" borderId="30" xfId="0" applyFont="1" applyFill="1" applyBorder="1" applyAlignment="1">
      <alignment horizontal="justify" vertical="center" wrapText="1"/>
    </xf>
    <xf numFmtId="0" fontId="33" fillId="0" borderId="5" xfId="0" applyFont="1" applyBorder="1" applyAlignment="1">
      <alignment vertical="center" wrapText="1"/>
    </xf>
    <xf numFmtId="0" fontId="33" fillId="0" borderId="0" xfId="0" applyFont="1" applyAlignment="1">
      <alignment vertical="center" wrapText="1"/>
    </xf>
    <xf numFmtId="0" fontId="34" fillId="0" borderId="30" xfId="0" applyFont="1" applyBorder="1" applyAlignment="1">
      <alignment horizontal="center" vertical="center" wrapText="1"/>
    </xf>
    <xf numFmtId="0" fontId="34" fillId="8" borderId="30"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Fill="1" applyBorder="1" applyAlignment="1">
      <alignment horizontal="left" vertical="center" wrapText="1"/>
    </xf>
    <xf numFmtId="0" fontId="8" fillId="0" borderId="5" xfId="0" applyFont="1" applyBorder="1" applyAlignment="1">
      <alignment horizontal="left" vertical="center" wrapText="1"/>
    </xf>
    <xf numFmtId="0" fontId="9" fillId="7" borderId="30" xfId="2" applyFont="1" applyFill="1" applyBorder="1" applyAlignment="1">
      <alignment horizontal="center" vertical="center" wrapText="1"/>
    </xf>
    <xf numFmtId="0" fontId="9" fillId="7" borderId="31" xfId="2" applyFont="1" applyFill="1" applyBorder="1" applyAlignment="1">
      <alignment horizontal="center" vertical="center" wrapText="1"/>
    </xf>
    <xf numFmtId="0" fontId="25" fillId="8" borderId="30" xfId="0" applyFont="1" applyFill="1" applyBorder="1" applyAlignment="1">
      <alignment horizontal="center" vertical="center" textRotation="90" wrapText="1"/>
    </xf>
    <xf numFmtId="0" fontId="25" fillId="2" borderId="30" xfId="0" applyFont="1" applyFill="1" applyBorder="1" applyAlignment="1">
      <alignment horizontal="center" vertical="center" textRotation="90" wrapText="1"/>
    </xf>
    <xf numFmtId="0" fontId="15" fillId="4" borderId="13" xfId="0" applyFont="1" applyFill="1" applyBorder="1" applyAlignment="1">
      <alignment horizontal="center" vertical="center" textRotation="90" wrapText="1"/>
    </xf>
    <xf numFmtId="0" fontId="15" fillId="4" borderId="12" xfId="0" applyFont="1" applyFill="1" applyBorder="1" applyAlignment="1">
      <alignment horizontal="center" vertical="center" textRotation="90" wrapText="1"/>
    </xf>
    <xf numFmtId="0" fontId="15" fillId="4" borderId="14" xfId="0" applyFont="1" applyFill="1" applyBorder="1" applyAlignment="1">
      <alignment horizontal="center" vertical="center" textRotation="90" wrapText="1"/>
    </xf>
    <xf numFmtId="0" fontId="9" fillId="7" borderId="30"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7" borderId="31" xfId="1" applyFont="1" applyFill="1" applyBorder="1" applyAlignment="1">
      <alignment horizontal="center" vertical="center" wrapText="1"/>
    </xf>
    <xf numFmtId="0" fontId="9" fillId="7" borderId="33" xfId="1" applyFont="1" applyFill="1" applyBorder="1" applyAlignment="1">
      <alignment horizontal="center" vertical="center" wrapText="1"/>
    </xf>
    <xf numFmtId="0" fontId="8" fillId="6" borderId="31" xfId="2" applyFont="1" applyFill="1" applyBorder="1" applyAlignment="1">
      <alignment horizontal="center" vertical="center" wrapText="1"/>
    </xf>
    <xf numFmtId="0" fontId="25" fillId="0" borderId="30" xfId="0" applyFont="1" applyFill="1" applyBorder="1" applyAlignment="1">
      <alignment horizontal="center" vertical="center" textRotation="90" wrapText="1"/>
    </xf>
    <xf numFmtId="0" fontId="9" fillId="2" borderId="30" xfId="0" applyFont="1" applyFill="1" applyBorder="1" applyAlignment="1">
      <alignment horizontal="center" vertical="center" textRotation="90" wrapText="1"/>
    </xf>
    <xf numFmtId="0" fontId="21"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1" xfId="0" applyFont="1" applyFill="1" applyBorder="1" applyAlignment="1">
      <alignment horizontal="center" vertical="center" wrapText="1"/>
    </xf>
    <xf numFmtId="0" fontId="11" fillId="0" borderId="9" xfId="0" applyFont="1" applyBorder="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3" fillId="0" borderId="0" xfId="0" applyFont="1" applyAlignment="1">
      <alignment horizontal="center"/>
    </xf>
    <xf numFmtId="0" fontId="13" fillId="0" borderId="4" xfId="0" applyFont="1" applyBorder="1" applyAlignment="1">
      <alignment horizontal="center"/>
    </xf>
    <xf numFmtId="0" fontId="16" fillId="6" borderId="3" xfId="0" quotePrefix="1" applyFont="1" applyFill="1" applyBorder="1" applyAlignment="1">
      <alignment horizontal="center" vertical="center"/>
    </xf>
    <xf numFmtId="0" fontId="16" fillId="6" borderId="0" xfId="0" applyFont="1" applyFill="1" applyAlignment="1">
      <alignment horizontal="center" vertical="center"/>
    </xf>
    <xf numFmtId="0" fontId="16" fillId="6" borderId="4"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11" xfId="0" applyFont="1" applyFill="1" applyBorder="1" applyAlignment="1">
      <alignment horizontal="center" vertical="center"/>
    </xf>
    <xf numFmtId="0" fontId="11" fillId="0" borderId="8" xfId="0" quotePrefix="1" applyFont="1" applyBorder="1" applyAlignment="1">
      <alignment horizontal="right"/>
    </xf>
    <xf numFmtId="0" fontId="11" fillId="0" borderId="5" xfId="0" quotePrefix="1" applyFont="1" applyBorder="1" applyAlignment="1">
      <alignment horizontal="right"/>
    </xf>
    <xf numFmtId="17" fontId="11" fillId="0" borderId="5" xfId="0" applyNumberFormat="1" applyFont="1" applyBorder="1" applyAlignment="1">
      <alignment horizontal="left"/>
    </xf>
    <xf numFmtId="17" fontId="11" fillId="0" borderId="6" xfId="0" applyNumberFormat="1" applyFont="1" applyBorder="1" applyAlignment="1">
      <alignment horizontal="left"/>
    </xf>
    <xf numFmtId="0" fontId="17" fillId="7" borderId="15" xfId="0" applyFont="1" applyFill="1" applyBorder="1" applyAlignment="1">
      <alignment horizontal="center" vertical="center"/>
    </xf>
    <xf numFmtId="0" fontId="17" fillId="7" borderId="16" xfId="0" applyFont="1" applyFill="1" applyBorder="1" applyAlignment="1">
      <alignment horizontal="center" vertical="center"/>
    </xf>
    <xf numFmtId="0" fontId="17" fillId="7" borderId="17" xfId="0" applyFont="1" applyFill="1" applyBorder="1" applyAlignment="1">
      <alignment horizontal="center" vertical="center"/>
    </xf>
    <xf numFmtId="0" fontId="0" fillId="6" borderId="0" xfId="0" applyFill="1" applyBorder="1" applyAlignment="1">
      <alignment horizontal="center" vertical="center"/>
    </xf>
    <xf numFmtId="0" fontId="0" fillId="6" borderId="19" xfId="0" applyFill="1" applyBorder="1" applyAlignment="1">
      <alignment horizontal="center" vertical="center"/>
    </xf>
    <xf numFmtId="0" fontId="0" fillId="6" borderId="18" xfId="0" applyFill="1" applyBorder="1" applyAlignment="1">
      <alignment horizontal="center" vertical="center"/>
    </xf>
    <xf numFmtId="0" fontId="20" fillId="6" borderId="0" xfId="0" applyFont="1" applyFill="1" applyBorder="1" applyAlignment="1">
      <alignment horizontal="center" vertical="center" wrapText="1"/>
    </xf>
    <xf numFmtId="0" fontId="20" fillId="6" borderId="19" xfId="0"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0" xfId="0" applyFill="1" applyBorder="1" applyAlignment="1">
      <alignment horizontal="center" vertical="center" wrapText="1"/>
    </xf>
  </cellXfs>
  <cellStyles count="5">
    <cellStyle name="Lien hypertexte" xfId="4" builtinId="8"/>
    <cellStyle name="Normal" xfId="0" builtinId="0"/>
    <cellStyle name="Normal 2" xfId="3"/>
    <cellStyle name="Titre 3" xfId="1" builtinId="18"/>
    <cellStyle name="Titre 4" xfId="2" builtinId="19"/>
  </cellStyles>
  <dxfs count="23">
    <dxf>
      <font>
        <b val="0"/>
        <i val="0"/>
        <strike val="0"/>
        <condense val="0"/>
        <extend val="0"/>
        <outline val="0"/>
        <shadow val="0"/>
        <u val="none"/>
        <vertAlign val="baseline"/>
        <sz val="14"/>
        <color theme="1"/>
        <name val="Calibri"/>
        <scheme val="minor"/>
      </font>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bgColor auto="1"/>
        </patternFill>
      </fill>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none">
          <bgColor auto="1"/>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Calibri"/>
        <scheme val="minor"/>
      </font>
      <fill>
        <patternFill patternType="none">
          <bgColor auto="1"/>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fill>
        <patternFill patternType="none">
          <bgColor auto="1"/>
        </patternFill>
      </fill>
      <alignment horizontal="justify" vertical="center" textRotation="0" wrapText="1" indent="0" justifyLastLine="0" shrinkToFit="0" readingOrder="0"/>
    </dxf>
    <dxf>
      <fill>
        <patternFill patternType="none">
          <bgColor auto="1"/>
        </patternFill>
      </fill>
      <alignment horizontal="justify" vertical="center" textRotation="0" wrapText="1" indent="0" justifyLastLine="0" shrinkToFit="0" readingOrder="0"/>
    </dxf>
    <dxf>
      <fill>
        <patternFill patternType="none">
          <bgColor auto="1"/>
        </patternFill>
      </fill>
      <alignment horizontal="left" vertical="center" textRotation="0" wrapText="1" indent="0" justifyLastLine="0" shrinkToFit="0" readingOrder="0"/>
    </dxf>
    <dxf>
      <border outline="0">
        <left style="thin">
          <color theme="2" tint="-9.9978637043366805E-2"/>
        </left>
        <right style="thin">
          <color theme="2" tint="-9.9978637043366805E-2"/>
        </right>
        <top style="thin">
          <color theme="2" tint="-9.9978637043366805E-2"/>
        </top>
        <bottom style="thin">
          <color theme="2" tint="-9.9978637043366805E-2"/>
        </bottom>
      </border>
    </dxf>
    <dxf>
      <fill>
        <patternFill patternType="none">
          <bgColor auto="1"/>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4"/>
        <color theme="1"/>
        <name val="Calibri"/>
        <scheme val="minor"/>
      </font>
      <fill>
        <patternFill patternType="none">
          <bgColor auto="1"/>
        </patternFill>
      </fill>
      <alignment horizontal="justify" vertical="center" textRotation="0" wrapText="1" indent="0" justifyLastLine="0" shrinkToFit="0" readingOrder="0"/>
      <border diagonalUp="0" diagonalDown="0">
        <left/>
        <right style="medium">
          <color indexed="64"/>
        </right>
        <top/>
        <bottom/>
      </border>
    </dxf>
    <dxf>
      <font>
        <b val="0"/>
        <i val="0"/>
        <strike val="0"/>
        <condense val="0"/>
        <extend val="0"/>
        <outline val="0"/>
        <shadow val="0"/>
        <u val="none"/>
        <vertAlign val="baseline"/>
        <sz val="14"/>
        <color theme="1"/>
        <name val="Calibri"/>
        <scheme val="minor"/>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4"/>
        <color theme="1"/>
        <name val="Calibri"/>
        <scheme val="minor"/>
      </font>
      <fill>
        <patternFill patternType="none">
          <bgColor auto="1"/>
        </patternFill>
      </fill>
      <alignment horizontal="center" vertical="center" textRotation="0" wrapText="1" indent="0" justifyLastLine="0" shrinkToFit="0" readingOrder="0"/>
      <border diagonalUp="0" diagonalDown="0">
        <left style="medium">
          <color indexed="64"/>
        </left>
        <right/>
        <top/>
        <bottom/>
      </border>
    </dxf>
    <dxf>
      <font>
        <strike val="0"/>
        <outline val="0"/>
        <shadow val="0"/>
        <u val="none"/>
        <vertAlign val="baseline"/>
        <sz val="14"/>
        <color theme="1"/>
        <name val="Calibri"/>
        <scheme val="minor"/>
      </font>
      <fill>
        <patternFill patternType="none">
          <bgColor auto="1"/>
        </patternFill>
      </fill>
      <alignment horizontal="general" vertical="bottom" textRotation="0" wrapText="1" indent="0" justifyLastLine="0" shrinkToFit="0" readingOrder="0"/>
    </dxf>
    <dxf>
      <border>
        <bottom style="thin">
          <color indexed="64"/>
        </bottom>
      </border>
    </dxf>
    <dxf>
      <font>
        <b/>
        <strike val="0"/>
        <outline val="0"/>
        <shadow val="0"/>
        <u val="none"/>
        <vertAlign val="baseline"/>
        <sz val="14"/>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Style de tableau 1" pivot="0" count="0"/>
  </tableStyles>
  <colors>
    <mruColors>
      <color rgb="FF9BC2E6"/>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F14-426C-8F79-9C419BC96AF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F14-426C-8F79-9C419BC96AF7}"/>
              </c:ext>
            </c:extLst>
          </c:dPt>
          <c:val>
            <c:numRef>
              <c:f>'4. Calculation'!$F$4:$G$4</c:f>
              <c:numCache>
                <c:formatCode>General</c:formatCode>
                <c:ptCount val="2"/>
                <c:pt idx="0">
                  <c:v>0</c:v>
                </c:pt>
                <c:pt idx="1">
                  <c:v>15</c:v>
                </c:pt>
              </c:numCache>
            </c:numRef>
          </c:val>
          <c:extLst>
            <c:ext xmlns:c16="http://schemas.microsoft.com/office/drawing/2014/chart" uri="{C3380CC4-5D6E-409C-BE32-E72D297353CC}">
              <c16:uniqueId val="{0000000B-41DE-4DD4-BC05-7F9C7DDCF0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DA36-4027-A34C-20755FF71E2F}"/>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DA36-4027-A34C-20755FF71E2F}"/>
              </c:ext>
            </c:extLst>
          </c:dPt>
          <c:val>
            <c:numRef>
              <c:f>'4. Calculation'!$F$47:$G$47</c:f>
              <c:numCache>
                <c:formatCode>General</c:formatCode>
                <c:ptCount val="2"/>
                <c:pt idx="0">
                  <c:v>0</c:v>
                </c:pt>
                <c:pt idx="1">
                  <c:v>3</c:v>
                </c:pt>
              </c:numCache>
            </c:numRef>
          </c:val>
          <c:extLst>
            <c:ext xmlns:c16="http://schemas.microsoft.com/office/drawing/2014/chart" uri="{C3380CC4-5D6E-409C-BE32-E72D297353CC}">
              <c16:uniqueId val="{00000000-E4F7-4A6E-840A-7D777027624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61E2-488F-8C1E-07EA565158A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61E2-488F-8C1E-07EA565158A8}"/>
              </c:ext>
            </c:extLst>
          </c:dPt>
          <c:val>
            <c:numRef>
              <c:f>'4. Calculation'!$F$48:$G$48</c:f>
              <c:numCache>
                <c:formatCode>General</c:formatCode>
                <c:ptCount val="2"/>
                <c:pt idx="0">
                  <c:v>0</c:v>
                </c:pt>
                <c:pt idx="1">
                  <c:v>9</c:v>
                </c:pt>
              </c:numCache>
            </c:numRef>
          </c:val>
          <c:extLst>
            <c:ext xmlns:c16="http://schemas.microsoft.com/office/drawing/2014/chart" uri="{C3380CC4-5D6E-409C-BE32-E72D297353CC}">
              <c16:uniqueId val="{00000000-AF27-4BFF-BF1E-C15B1270A81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0BE-4120-BC5A-BA1E83BE3A5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0BE-4120-BC5A-BA1E83BE3A55}"/>
              </c:ext>
            </c:extLst>
          </c:dPt>
          <c:val>
            <c:numRef>
              <c:f>'4. Calculation'!$F$51:$G$51</c:f>
              <c:numCache>
                <c:formatCode>General</c:formatCode>
                <c:ptCount val="2"/>
                <c:pt idx="0">
                  <c:v>0</c:v>
                </c:pt>
                <c:pt idx="1">
                  <c:v>9</c:v>
                </c:pt>
              </c:numCache>
            </c:numRef>
          </c:val>
          <c:extLst>
            <c:ext xmlns:c16="http://schemas.microsoft.com/office/drawing/2014/chart" uri="{C3380CC4-5D6E-409C-BE32-E72D297353CC}">
              <c16:uniqueId val="{00000000-FC8E-4C81-9FA2-BF3F9BC6B3F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E56-4E24-82A1-B54A1AFFF2C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E56-4E24-82A1-B54A1AFFF2C9}"/>
              </c:ext>
            </c:extLst>
          </c:dPt>
          <c:val>
            <c:numRef>
              <c:f>'4. Calculation'!$F$54:$G$54</c:f>
              <c:numCache>
                <c:formatCode>General</c:formatCode>
                <c:ptCount val="2"/>
                <c:pt idx="0">
                  <c:v>0</c:v>
                </c:pt>
                <c:pt idx="1">
                  <c:v>9</c:v>
                </c:pt>
              </c:numCache>
            </c:numRef>
          </c:val>
          <c:extLst>
            <c:ext xmlns:c16="http://schemas.microsoft.com/office/drawing/2014/chart" uri="{C3380CC4-5D6E-409C-BE32-E72D297353CC}">
              <c16:uniqueId val="{00000000-20F7-4E30-97BC-6DAC2FE55C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42C-4502-BD9E-86F259EBCC6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42C-4502-BD9E-86F259EBCC67}"/>
              </c:ext>
            </c:extLst>
          </c:dPt>
          <c:val>
            <c:numRef>
              <c:f>'4. Calculation'!$F$57:$G$57</c:f>
              <c:numCache>
                <c:formatCode>General</c:formatCode>
                <c:ptCount val="2"/>
                <c:pt idx="0">
                  <c:v>0</c:v>
                </c:pt>
                <c:pt idx="1">
                  <c:v>9</c:v>
                </c:pt>
              </c:numCache>
            </c:numRef>
          </c:val>
          <c:extLst>
            <c:ext xmlns:c16="http://schemas.microsoft.com/office/drawing/2014/chart" uri="{C3380CC4-5D6E-409C-BE32-E72D297353CC}">
              <c16:uniqueId val="{00000000-BD3D-4521-88F6-13847B8BF3A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16B-4C4C-B7BB-E7CC3C1C0E82}"/>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16B-4C4C-B7BB-E7CC3C1C0E82}"/>
              </c:ext>
            </c:extLst>
          </c:dPt>
          <c:val>
            <c:numRef>
              <c:f>'4. Calculation'!$F$63:$G$63</c:f>
              <c:numCache>
                <c:formatCode>General</c:formatCode>
                <c:ptCount val="2"/>
                <c:pt idx="0">
                  <c:v>0</c:v>
                </c:pt>
                <c:pt idx="1">
                  <c:v>9</c:v>
                </c:pt>
              </c:numCache>
            </c:numRef>
          </c:val>
          <c:extLst>
            <c:ext xmlns:c16="http://schemas.microsoft.com/office/drawing/2014/chart" uri="{C3380CC4-5D6E-409C-BE32-E72D297353CC}">
              <c16:uniqueId val="{00000000-8244-40E6-80C0-E6EAA0B760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058F-41D1-9923-82251FBC59E6}"/>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058F-41D1-9923-82251FBC59E6}"/>
              </c:ext>
            </c:extLst>
          </c:dPt>
          <c:val>
            <c:numRef>
              <c:f>'4. Calculation'!$F$66:$G$66</c:f>
              <c:numCache>
                <c:formatCode>General</c:formatCode>
                <c:ptCount val="2"/>
                <c:pt idx="0">
                  <c:v>0</c:v>
                </c:pt>
                <c:pt idx="1">
                  <c:v>9</c:v>
                </c:pt>
              </c:numCache>
            </c:numRef>
          </c:val>
          <c:extLst>
            <c:ext xmlns:c16="http://schemas.microsoft.com/office/drawing/2014/chart" uri="{C3380CC4-5D6E-409C-BE32-E72D297353CC}">
              <c16:uniqueId val="{00000000-7C53-492F-A218-D07F4D6E0AB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43C5-48A3-92DD-56170E341FC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43C5-48A3-92DD-56170E341FC1}"/>
              </c:ext>
            </c:extLst>
          </c:dPt>
          <c:val>
            <c:numRef>
              <c:f>'4. Calculation'!$F$72:$G$72</c:f>
              <c:numCache>
                <c:formatCode>General</c:formatCode>
                <c:ptCount val="2"/>
                <c:pt idx="0">
                  <c:v>0</c:v>
                </c:pt>
                <c:pt idx="1">
                  <c:v>9</c:v>
                </c:pt>
              </c:numCache>
            </c:numRef>
          </c:val>
          <c:extLst>
            <c:ext xmlns:c16="http://schemas.microsoft.com/office/drawing/2014/chart" uri="{C3380CC4-5D6E-409C-BE32-E72D297353CC}">
              <c16:uniqueId val="{00000000-A806-440A-BD88-F6A634F945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9D1-44ED-9371-7F3CB75BB0E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9D1-44ED-9371-7F3CB75BB0EC}"/>
              </c:ext>
            </c:extLst>
          </c:dPt>
          <c:val>
            <c:numRef>
              <c:f>'4. Calculation'!$F$75:$G$75</c:f>
              <c:numCache>
                <c:formatCode>General</c:formatCode>
                <c:ptCount val="2"/>
                <c:pt idx="0">
                  <c:v>0</c:v>
                </c:pt>
                <c:pt idx="1">
                  <c:v>9</c:v>
                </c:pt>
              </c:numCache>
            </c:numRef>
          </c:val>
          <c:extLst>
            <c:ext xmlns:c16="http://schemas.microsoft.com/office/drawing/2014/chart" uri="{C3380CC4-5D6E-409C-BE32-E72D297353CC}">
              <c16:uniqueId val="{00000000-9A3F-499F-92AD-546FCBFCB4F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tx1"/>
                </a:solidFill>
                <a:effectLst/>
                <a:latin typeface="+mn-lt"/>
                <a:ea typeface="+mn-ea"/>
                <a:cs typeface="+mn-cs"/>
              </a:defRPr>
            </a:pPr>
            <a:r>
              <a:rPr lang="en-US" sz="2200" b="1" u="none">
                <a:solidFill>
                  <a:schemeClr val="tx1"/>
                </a:solidFill>
              </a:rPr>
              <a:t>OUTPUT 2</a:t>
            </a:r>
          </a:p>
          <a:p>
            <a:pPr>
              <a:defRPr>
                <a:solidFill>
                  <a:schemeClr val="tx1"/>
                </a:solidFill>
              </a:defRPr>
            </a:pPr>
            <a:r>
              <a:rPr lang="en-US" sz="1700" b="1" u="none">
                <a:solidFill>
                  <a:schemeClr val="tx1"/>
                </a:solidFill>
              </a:rPr>
              <a:t>Evaluation results of organizational indexes </a:t>
            </a:r>
            <a:r>
              <a:rPr lang="en-US" sz="1700" b="1" u="none" baseline="0">
                <a:solidFill>
                  <a:schemeClr val="tx1"/>
                </a:solidFill>
              </a:rPr>
              <a:t>of collaboration </a:t>
            </a:r>
            <a:endParaRPr lang="en-US" sz="1700" b="1" u="none">
              <a:solidFill>
                <a:schemeClr val="tx1"/>
              </a:solidFill>
            </a:endParaRPr>
          </a:p>
        </c:rich>
      </c:tx>
      <c:layout>
        <c:manualLayout>
          <c:xMode val="edge"/>
          <c:yMode val="edge"/>
          <c:x val="0.13343433368899979"/>
          <c:y val="4.4077151376506134E-2"/>
        </c:manualLayout>
      </c:layout>
      <c:overlay val="0"/>
      <c:spPr>
        <a:noFill/>
        <a:ln>
          <a:noFill/>
        </a:ln>
        <a:effectLst/>
      </c:spPr>
      <c:txPr>
        <a:bodyPr rot="0" spcFirstLastPara="1" vertOverflow="ellipsis" vert="horz" wrap="square" anchor="ctr" anchorCtr="1"/>
        <a:lstStyle/>
        <a:p>
          <a:pPr>
            <a:defRPr b="0" i="0" u="none" strike="noStrike" kern="1200" baseline="0">
              <a:solidFill>
                <a:schemeClr val="tx1"/>
              </a:solidFill>
              <a:effectLst/>
              <a:latin typeface="+mn-lt"/>
              <a:ea typeface="+mn-ea"/>
              <a:cs typeface="+mn-cs"/>
            </a:defRPr>
          </a:pPr>
          <a:endParaRPr lang="en-US"/>
        </a:p>
      </c:txPr>
    </c:title>
    <c:autoTitleDeleted val="0"/>
    <c:plotArea>
      <c:layout>
        <c:manualLayout>
          <c:layoutTarget val="inner"/>
          <c:xMode val="edge"/>
          <c:yMode val="edge"/>
          <c:x val="0.18928949315890969"/>
          <c:y val="0.23904959672276557"/>
          <c:w val="0.73411807534357942"/>
          <c:h val="0.59715659566050594"/>
        </c:manualLayout>
      </c:layout>
      <c:barChart>
        <c:barDir val="col"/>
        <c:grouping val="clustered"/>
        <c:varyColors val="0"/>
        <c:ser>
          <c:idx val="0"/>
          <c:order val="0"/>
          <c:spPr>
            <a:solidFill>
              <a:schemeClr val="accent2">
                <a:lumMod val="75000"/>
              </a:schemeClr>
            </a:solidFill>
            <a:ln>
              <a:noFill/>
            </a:ln>
            <a:effectLst>
              <a:outerShdw blurRad="76200" dir="18900000" sy="23000" kx="-1200000" algn="bl" rotWithShape="0">
                <a:prstClr val="black">
                  <a:alpha val="20000"/>
                </a:prstClr>
              </a:outerShdw>
            </a:effectLst>
          </c:spPr>
          <c:invertIfNegative val="0"/>
          <c:dLbls>
            <c:delete val="1"/>
          </c:dLbls>
          <c:cat>
            <c:strRef>
              <c:f>'4. Calculation'!$U$2:$W$2</c:f>
              <c:strCache>
                <c:ptCount val="3"/>
                <c:pt idx="0">
                  <c:v>Management</c:v>
                </c:pt>
                <c:pt idx="1">
                  <c:v>Support</c:v>
                </c:pt>
                <c:pt idx="2">
                  <c:v>Operation</c:v>
                </c:pt>
              </c:strCache>
            </c:strRef>
          </c:cat>
          <c:val>
            <c:numRef>
              <c:f>'4. Calculation'!$U$3:$W$3</c:f>
              <c:numCache>
                <c:formatCode>General</c:formatCode>
                <c:ptCount val="3"/>
                <c:pt idx="0">
                  <c:v>0</c:v>
                </c:pt>
                <c:pt idx="1">
                  <c:v>0</c:v>
                </c:pt>
                <c:pt idx="2">
                  <c:v>0</c:v>
                </c:pt>
              </c:numCache>
            </c:numRef>
          </c:val>
          <c:extLst>
            <c:ext xmlns:c16="http://schemas.microsoft.com/office/drawing/2014/chart" uri="{C3380CC4-5D6E-409C-BE32-E72D297353CC}">
              <c16:uniqueId val="{00000000-77B1-46ED-BC31-C555C38208C6}"/>
            </c:ext>
          </c:extLst>
        </c:ser>
        <c:dLbls>
          <c:dLblPos val="inEnd"/>
          <c:showLegendKey val="0"/>
          <c:showVal val="1"/>
          <c:showCatName val="0"/>
          <c:showSerName val="0"/>
          <c:showPercent val="0"/>
          <c:showBubbleSize val="0"/>
        </c:dLbls>
        <c:gapWidth val="41"/>
        <c:axId val="540300720"/>
        <c:axId val="540298752"/>
      </c:barChart>
      <c:catAx>
        <c:axId val="54030072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sz="1400" b="0"/>
                  <a:t>Indexes</a:t>
                </a:r>
              </a:p>
            </c:rich>
          </c:tx>
          <c:layout>
            <c:manualLayout>
              <c:xMode val="edge"/>
              <c:yMode val="edge"/>
              <c:x val="0.44461579276437763"/>
              <c:y val="0.9013954614789473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65000"/>
                    <a:lumOff val="35000"/>
                  </a:schemeClr>
                </a:solidFill>
                <a:effectLst/>
                <a:latin typeface="+mn-lt"/>
                <a:ea typeface="+mn-ea"/>
                <a:cs typeface="+mn-cs"/>
              </a:defRPr>
            </a:pPr>
            <a:endParaRPr lang="en-US"/>
          </a:p>
        </c:txPr>
        <c:crossAx val="540298752"/>
        <c:crossesAt val="0"/>
        <c:auto val="1"/>
        <c:lblAlgn val="ctr"/>
        <c:lblOffset val="100"/>
        <c:tickMarkSkip val="1"/>
        <c:noMultiLvlLbl val="0"/>
      </c:catAx>
      <c:valAx>
        <c:axId val="540298752"/>
        <c:scaling>
          <c:orientation val="minMax"/>
          <c:max val="100"/>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lumMod val="65000"/>
                        <a:lumOff val="35000"/>
                      </a:sysClr>
                    </a:solidFill>
                    <a:latin typeface="+mn-lt"/>
                    <a:ea typeface="+mn-ea"/>
                    <a:cs typeface="+mn-cs"/>
                  </a:defRPr>
                </a:pPr>
                <a:r>
                  <a:rPr lang="en-US" sz="1400" b="0" i="0" baseline="0">
                    <a:effectLst/>
                  </a:rPr>
                  <a:t>Percentage of satisfaction of the organizational processes of collaboration</a:t>
                </a:r>
              </a:p>
            </c:rich>
          </c:tx>
          <c:layout>
            <c:manualLayout>
              <c:xMode val="edge"/>
              <c:yMode val="edge"/>
              <c:x val="1.0054517726018175E-2"/>
              <c:y val="0.12314767598144501"/>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lumMod val="65000"/>
                    <a:lumOff val="35000"/>
                  </a:schemeClr>
                </a:solidFill>
                <a:latin typeface="+mn-lt"/>
                <a:ea typeface="+mn-ea"/>
                <a:cs typeface="+mn-cs"/>
              </a:defRPr>
            </a:pPr>
            <a:endParaRPr lang="en-US"/>
          </a:p>
        </c:txPr>
        <c:crossAx val="540300720"/>
        <c:crosses val="autoZero"/>
        <c:crossBetween val="between"/>
        <c:majorUnit val="50"/>
        <c:minorUnit val="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F3D1-489C-98A9-92E773E56D8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F3D1-489C-98A9-92E773E56D89}"/>
              </c:ext>
            </c:extLst>
          </c:dPt>
          <c:val>
            <c:numRef>
              <c:f>'4. Calculation'!$F$9:$G$9</c:f>
              <c:numCache>
                <c:formatCode>General</c:formatCode>
                <c:ptCount val="2"/>
                <c:pt idx="0">
                  <c:v>0</c:v>
                </c:pt>
                <c:pt idx="1">
                  <c:v>9</c:v>
                </c:pt>
              </c:numCache>
            </c:numRef>
          </c:val>
          <c:extLst>
            <c:ext xmlns:c16="http://schemas.microsoft.com/office/drawing/2014/chart" uri="{C3380CC4-5D6E-409C-BE32-E72D297353CC}">
              <c16:uniqueId val="{00000000-F21B-44AE-9D8C-CE4B5DFC2A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sz="2200" b="1">
                <a:solidFill>
                  <a:schemeClr val="tx1"/>
                </a:solidFill>
              </a:rPr>
              <a:t>OUTPUT</a:t>
            </a:r>
            <a:r>
              <a:rPr lang="en-US" sz="2200" b="1" baseline="0">
                <a:solidFill>
                  <a:schemeClr val="tx1"/>
                </a:solidFill>
              </a:rPr>
              <a:t> 3</a:t>
            </a:r>
          </a:p>
          <a:p>
            <a:pPr>
              <a:defRPr>
                <a:solidFill>
                  <a:schemeClr val="tx1"/>
                </a:solidFill>
              </a:defRPr>
            </a:pPr>
            <a:r>
              <a:rPr lang="en-US" sz="1700" b="1" baseline="0">
                <a:solidFill>
                  <a:schemeClr val="tx1"/>
                </a:solidFill>
              </a:rPr>
              <a:t>Evaluation results of functional attributes of collaboration </a:t>
            </a:r>
          </a:p>
        </c:rich>
      </c:tx>
      <c:layout>
        <c:manualLayout>
          <c:xMode val="edge"/>
          <c:yMode val="edge"/>
          <c:x val="0.15899948716691664"/>
          <c:y val="4.001642617500457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2355487188548597"/>
          <c:y val="0.25288833491496693"/>
          <c:w val="0.55950707032182645"/>
          <c:h val="0.38956148167257421"/>
        </c:manualLayout>
      </c:layout>
      <c:radarChart>
        <c:radarStyle val="filled"/>
        <c:varyColors val="0"/>
        <c:ser>
          <c:idx val="0"/>
          <c:order val="0"/>
          <c:spPr>
            <a:solidFill>
              <a:schemeClr val="accent2"/>
            </a:solidFill>
            <a:ln>
              <a:noFill/>
            </a:ln>
            <a:effectLst/>
          </c:spPr>
          <c:cat>
            <c:strRef>
              <c:f>'4. Calculation'!$AZ$3:$BH$3</c:f>
              <c:strCache>
                <c:ptCount val="9"/>
                <c:pt idx="0">
                  <c:v>Stability</c:v>
                </c:pt>
                <c:pt idx="1">
                  <c:v>Relevance</c:v>
                </c:pt>
                <c:pt idx="2">
                  <c:v>Operationality</c:v>
                </c:pt>
                <c:pt idx="3">
                  <c:v>Acceptability</c:v>
                </c:pt>
                <c:pt idx="4">
                  <c:v>Resources</c:v>
                </c:pt>
                <c:pt idx="5">
                  <c:v>Adaptability</c:v>
                </c:pt>
                <c:pt idx="6">
                  <c:v>Inclusiveness</c:v>
                </c:pt>
                <c:pt idx="7">
                  <c:v>Shared leadership</c:v>
                </c:pt>
                <c:pt idx="8">
                  <c:v>System knowledge</c:v>
                </c:pt>
              </c:strCache>
            </c:strRef>
          </c:cat>
          <c:val>
            <c:numRef>
              <c:f>'4. Calculation'!$AZ$4:$BH$4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5B58-461F-9F24-3BD5BC995B13}"/>
            </c:ext>
          </c:extLst>
        </c:ser>
        <c:dLbls>
          <c:showLegendKey val="0"/>
          <c:showVal val="0"/>
          <c:showCatName val="0"/>
          <c:showSerName val="0"/>
          <c:showPercent val="0"/>
          <c:showBubbleSize val="0"/>
        </c:dLbls>
        <c:axId val="481186104"/>
        <c:axId val="481187744"/>
      </c:radarChart>
      <c:catAx>
        <c:axId val="481186104"/>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1400" b="0" i="0" u="none" strike="noStrike" kern="1200" baseline="0">
                <a:solidFill>
                  <a:schemeClr val="tx1">
                    <a:lumMod val="65000"/>
                    <a:lumOff val="35000"/>
                  </a:schemeClr>
                </a:solidFill>
                <a:effectLst>
                  <a:glow>
                    <a:schemeClr val="accent1">
                      <a:alpha val="40000"/>
                    </a:schemeClr>
                  </a:glow>
                </a:effectLst>
                <a:latin typeface="+mn-lt"/>
                <a:ea typeface="+mn-ea"/>
                <a:cs typeface="+mn-cs"/>
              </a:defRPr>
            </a:pPr>
            <a:endParaRPr lang="en-US"/>
          </a:p>
        </c:txPr>
        <c:crossAx val="481187744"/>
        <c:crosses val="autoZero"/>
        <c:auto val="1"/>
        <c:lblAlgn val="ctr"/>
        <c:lblOffset val="100"/>
        <c:noMultiLvlLbl val="0"/>
      </c:catAx>
      <c:valAx>
        <c:axId val="4811877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none"/>
        <c:spPr>
          <a:solidFill>
            <a:schemeClr val="accent2">
              <a:lumMod val="75000"/>
            </a:schemeClr>
          </a:solid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1186104"/>
        <c:crosses val="autoZero"/>
        <c:crossBetween val="between"/>
        <c:majorUnit val="0.2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'3. Evaluation Results'!$C$19</c:f>
              <c:strCache>
                <c:ptCount val="1"/>
                <c:pt idx="0">
                  <c:v>Maximal level of satisfaction (all criteria scored 3)</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7-75BF-4B2C-905F-E936CE1C8FA0}"/>
              </c:ext>
            </c:extLst>
          </c:dPt>
          <c:val>
            <c:numRef>
              <c:f>'3. Evaluation Results'!$D$19</c:f>
              <c:numCache>
                <c:formatCode>General</c:formatCode>
                <c:ptCount val="1"/>
                <c:pt idx="0">
                  <c:v>1</c:v>
                </c:pt>
              </c:numCache>
            </c:numRef>
          </c:val>
          <c:extLst>
            <c:ext xmlns:c16="http://schemas.microsoft.com/office/drawing/2014/chart" uri="{C3380CC4-5D6E-409C-BE32-E72D297353CC}">
              <c16:uniqueId val="{00000000-75BF-4B2C-905F-E936CE1C8FA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'3. Evaluation Results'!$C$20</c:f>
              <c:strCache>
                <c:ptCount val="1"/>
                <c:pt idx="0">
                  <c:v>Minimal level of satisfaction (all criteria scored 0)</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7100-4668-8728-8A854719698E}"/>
              </c:ext>
            </c:extLst>
          </c:dPt>
          <c:val>
            <c:numRef>
              <c:f>'3. Evaluation Results'!$D$20</c:f>
              <c:numCache>
                <c:formatCode>General</c:formatCode>
                <c:ptCount val="1"/>
                <c:pt idx="0">
                  <c:v>1</c:v>
                </c:pt>
              </c:numCache>
            </c:numRef>
          </c:val>
          <c:extLst>
            <c:ext xmlns:c16="http://schemas.microsoft.com/office/drawing/2014/chart" uri="{C3380CC4-5D6E-409C-BE32-E72D297353CC}">
              <c16:uniqueId val="{00000000-7100-4668-8728-8A854719698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328-4001-A813-CE317B04B8FA}"/>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328-4001-A813-CE317B04B8FA}"/>
              </c:ext>
            </c:extLst>
          </c:dPt>
          <c:val>
            <c:numRef>
              <c:f>'4. Calculation'!$F$60:$G$60</c:f>
              <c:numCache>
                <c:formatCode>General</c:formatCode>
                <c:ptCount val="2"/>
                <c:pt idx="0">
                  <c:v>0</c:v>
                </c:pt>
                <c:pt idx="1">
                  <c:v>9</c:v>
                </c:pt>
              </c:numCache>
            </c:numRef>
          </c:val>
          <c:extLst>
            <c:ext xmlns:c16="http://schemas.microsoft.com/office/drawing/2014/chart" uri="{C3380CC4-5D6E-409C-BE32-E72D297353CC}">
              <c16:uniqueId val="{00000004-3328-4001-A813-CE317B04B8F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74E-43E6-873E-B4DA79D4331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974E-43E6-873E-B4DA79D4331B}"/>
              </c:ext>
            </c:extLst>
          </c:dPt>
          <c:val>
            <c:numRef>
              <c:f>'4. Calculation'!$F$30:$G$30</c:f>
              <c:numCache>
                <c:formatCode>General</c:formatCode>
                <c:ptCount val="2"/>
                <c:pt idx="0">
                  <c:v>0</c:v>
                </c:pt>
                <c:pt idx="1">
                  <c:v>12</c:v>
                </c:pt>
              </c:numCache>
            </c:numRef>
          </c:val>
          <c:extLst>
            <c:ext xmlns:c16="http://schemas.microsoft.com/office/drawing/2014/chart" uri="{C3380CC4-5D6E-409C-BE32-E72D297353CC}">
              <c16:uniqueId val="{00000004-974E-43E6-873E-B4DA79D4331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487-440B-BD7C-CB6F9E92A76D}"/>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487-440B-BD7C-CB6F9E92A76D}"/>
              </c:ext>
            </c:extLst>
          </c:dPt>
          <c:val>
            <c:numRef>
              <c:f>'4. Calculation'!$F$34:$G$34</c:f>
              <c:numCache>
                <c:formatCode>General</c:formatCode>
                <c:ptCount val="2"/>
                <c:pt idx="0">
                  <c:v>0</c:v>
                </c:pt>
                <c:pt idx="1">
                  <c:v>6</c:v>
                </c:pt>
              </c:numCache>
            </c:numRef>
          </c:val>
          <c:extLst>
            <c:ext xmlns:c16="http://schemas.microsoft.com/office/drawing/2014/chart" uri="{C3380CC4-5D6E-409C-BE32-E72D297353CC}">
              <c16:uniqueId val="{00000004-3487-440B-BD7C-CB6F9E92A76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5301-4F4A-93CD-EEC8B9AFD8CA}"/>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301-4F4A-93CD-EEC8B9AFD8CA}"/>
              </c:ext>
            </c:extLst>
          </c:dPt>
          <c:val>
            <c:numRef>
              <c:f>'4. Calculation'!$F$69:$G$69</c:f>
              <c:numCache>
                <c:formatCode>General</c:formatCode>
                <c:ptCount val="2"/>
                <c:pt idx="0">
                  <c:v>0</c:v>
                </c:pt>
                <c:pt idx="1">
                  <c:v>9</c:v>
                </c:pt>
              </c:numCache>
            </c:numRef>
          </c:val>
          <c:extLst>
            <c:ext xmlns:c16="http://schemas.microsoft.com/office/drawing/2014/chart" uri="{C3380CC4-5D6E-409C-BE32-E72D297353CC}">
              <c16:uniqueId val="{00000004-5301-4F4A-93CD-EEC8B9AFD8C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A8B-408E-85F9-86EAA77E7A66}"/>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A8B-408E-85F9-86EAA77E7A66}"/>
              </c:ext>
            </c:extLst>
          </c:dPt>
          <c:val>
            <c:numRef>
              <c:f>'4. Calculation'!$F$12:$G$12</c:f>
              <c:numCache>
                <c:formatCode>General</c:formatCode>
                <c:ptCount val="2"/>
                <c:pt idx="0">
                  <c:v>0</c:v>
                </c:pt>
                <c:pt idx="1">
                  <c:v>9</c:v>
                </c:pt>
              </c:numCache>
            </c:numRef>
          </c:val>
          <c:extLst>
            <c:ext xmlns:c16="http://schemas.microsoft.com/office/drawing/2014/chart" uri="{C3380CC4-5D6E-409C-BE32-E72D297353CC}">
              <c16:uniqueId val="{00000000-EB32-4EB7-8D21-9A183C83E64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4CC-4217-ADC6-A1BBC9E7FD1C}"/>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4CC-4217-ADC6-A1BBC9E7FD1C}"/>
              </c:ext>
            </c:extLst>
          </c:dPt>
          <c:val>
            <c:numRef>
              <c:f>'4. Calculation'!$F$15:$G$15</c:f>
              <c:numCache>
                <c:formatCode>General</c:formatCode>
                <c:ptCount val="2"/>
                <c:pt idx="0">
                  <c:v>0</c:v>
                </c:pt>
                <c:pt idx="1">
                  <c:v>15</c:v>
                </c:pt>
              </c:numCache>
            </c:numRef>
          </c:val>
          <c:extLst>
            <c:ext xmlns:c16="http://schemas.microsoft.com/office/drawing/2014/chart" uri="{C3380CC4-5D6E-409C-BE32-E72D297353CC}">
              <c16:uniqueId val="{00000000-DFDD-4DBF-8442-C33730F4470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8972-43A4-91D0-4938E06A11E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8972-43A4-91D0-4938E06A11EB}"/>
              </c:ext>
            </c:extLst>
          </c:dPt>
          <c:val>
            <c:numRef>
              <c:f>'4. Calculation'!$F$20:$G$20</c:f>
              <c:numCache>
                <c:formatCode>General</c:formatCode>
                <c:ptCount val="2"/>
                <c:pt idx="0">
                  <c:v>0</c:v>
                </c:pt>
                <c:pt idx="1">
                  <c:v>15</c:v>
                </c:pt>
              </c:numCache>
            </c:numRef>
          </c:val>
          <c:extLst>
            <c:ext xmlns:c16="http://schemas.microsoft.com/office/drawing/2014/chart" uri="{C3380CC4-5D6E-409C-BE32-E72D297353CC}">
              <c16:uniqueId val="{00000000-1E87-4CA7-9B4B-65D00328D43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C425-45DD-96C5-7E950CE7B0E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C425-45DD-96C5-7E950CE7B0E7}"/>
              </c:ext>
            </c:extLst>
          </c:dPt>
          <c:val>
            <c:numRef>
              <c:f>'4. Calculation'!$F$25:$G$25</c:f>
              <c:numCache>
                <c:formatCode>General</c:formatCode>
                <c:ptCount val="2"/>
                <c:pt idx="0">
                  <c:v>0</c:v>
                </c:pt>
                <c:pt idx="1">
                  <c:v>15</c:v>
                </c:pt>
              </c:numCache>
            </c:numRef>
          </c:val>
          <c:extLst>
            <c:ext xmlns:c16="http://schemas.microsoft.com/office/drawing/2014/chart" uri="{C3380CC4-5D6E-409C-BE32-E72D297353CC}">
              <c16:uniqueId val="{00000000-A84B-4B64-89E3-0F8177AC050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7B56-4265-9944-F78D82F57B8B}"/>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7B56-4265-9944-F78D82F57B8B}"/>
              </c:ext>
            </c:extLst>
          </c:dPt>
          <c:val>
            <c:numRef>
              <c:f>'4. Calculation'!$F$36:$G$36</c:f>
              <c:numCache>
                <c:formatCode>General</c:formatCode>
                <c:ptCount val="2"/>
                <c:pt idx="0">
                  <c:v>0</c:v>
                </c:pt>
                <c:pt idx="1">
                  <c:v>9</c:v>
                </c:pt>
              </c:numCache>
            </c:numRef>
          </c:val>
          <c:extLst>
            <c:ext xmlns:c16="http://schemas.microsoft.com/office/drawing/2014/chart" uri="{C3380CC4-5D6E-409C-BE32-E72D297353CC}">
              <c16:uniqueId val="{00000000-ABC6-4ADD-AF99-F813D616FD5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B0F-42AF-A29A-BE384F5A682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B0F-42AF-A29A-BE384F5A6821}"/>
              </c:ext>
            </c:extLst>
          </c:dPt>
          <c:val>
            <c:numRef>
              <c:f>'4. Calculation'!$F$39:$G$39</c:f>
              <c:numCache>
                <c:formatCode>General</c:formatCode>
                <c:ptCount val="2"/>
                <c:pt idx="0">
                  <c:v>0</c:v>
                </c:pt>
                <c:pt idx="1">
                  <c:v>12</c:v>
                </c:pt>
              </c:numCache>
            </c:numRef>
          </c:val>
          <c:extLst>
            <c:ext xmlns:c16="http://schemas.microsoft.com/office/drawing/2014/chart" uri="{C3380CC4-5D6E-409C-BE32-E72D297353CC}">
              <c16:uniqueId val="{00000000-8C1E-4B32-BFB7-2873A61F7A7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2955-4B94-A1C5-86D768341338}"/>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2955-4B94-A1C5-86D768341338}"/>
              </c:ext>
            </c:extLst>
          </c:dPt>
          <c:val>
            <c:numRef>
              <c:f>'4. Calculation'!$F$43:$G$43</c:f>
              <c:numCache>
                <c:formatCode>General</c:formatCode>
                <c:ptCount val="2"/>
                <c:pt idx="0">
                  <c:v>0</c:v>
                </c:pt>
                <c:pt idx="1">
                  <c:v>12</c:v>
                </c:pt>
              </c:numCache>
            </c:numRef>
          </c:val>
          <c:extLst>
            <c:ext xmlns:c16="http://schemas.microsoft.com/office/drawing/2014/chart" uri="{C3380CC4-5D6E-409C-BE32-E72D297353CC}">
              <c16:uniqueId val="{00000000-0E9F-4B49-A624-01F4A53B6B9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3</xdr:col>
      <xdr:colOff>920749</xdr:colOff>
      <xdr:row>0</xdr:row>
      <xdr:rowOff>42333</xdr:rowOff>
    </xdr:from>
    <xdr:to>
      <xdr:col>3</xdr:col>
      <xdr:colOff>2650066</xdr:colOff>
      <xdr:row>1</xdr:row>
      <xdr:rowOff>75</xdr:rowOff>
    </xdr:to>
    <xdr:pic>
      <xdr:nvPicPr>
        <xdr:cNvPr id="2" name="Picture 1">
          <a:extLst>
            <a:ext uri="{FF2B5EF4-FFF2-40B4-BE49-F238E27FC236}">
              <a16:creationId xmlns:a16="http://schemas.microsoft.com/office/drawing/2014/main" id="{A980D544-FB65-4622-B537-5783CF3C3405}"/>
            </a:ext>
          </a:extLst>
        </xdr:cNvPr>
        <xdr:cNvPicPr>
          <a:picLocks noChangeAspect="1"/>
        </xdr:cNvPicPr>
      </xdr:nvPicPr>
      <xdr:blipFill>
        <a:blip xmlns:r="http://schemas.openxmlformats.org/officeDocument/2006/relationships" r:embed="rId1"/>
        <a:stretch>
          <a:fillRect/>
        </a:stretch>
      </xdr:blipFill>
      <xdr:spPr>
        <a:xfrm>
          <a:off x="6413499" y="42333"/>
          <a:ext cx="1735667" cy="533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15876</xdr:rowOff>
    </xdr:from>
    <xdr:to>
      <xdr:col>2</xdr:col>
      <xdr:colOff>0</xdr:colOff>
      <xdr:row>8</xdr:row>
      <xdr:rowOff>15876</xdr:rowOff>
    </xdr:to>
    <xdr:graphicFrame macro="">
      <xdr:nvGraphicFramePr>
        <xdr:cNvPr id="2" name="Graphique 1">
          <a:extLst>
            <a:ext uri="{FF2B5EF4-FFF2-40B4-BE49-F238E27FC236}">
              <a16:creationId xmlns:a16="http://schemas.microsoft.com/office/drawing/2014/main" id="{84D9D886-000D-492B-B347-32B056AB36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8</xdr:row>
      <xdr:rowOff>0</xdr:rowOff>
    </xdr:from>
    <xdr:to>
      <xdr:col>2</xdr:col>
      <xdr:colOff>0</xdr:colOff>
      <xdr:row>9</xdr:row>
      <xdr:rowOff>0</xdr:rowOff>
    </xdr:to>
    <xdr:graphicFrame macro="">
      <xdr:nvGraphicFramePr>
        <xdr:cNvPr id="3" name="Graphique 2">
          <a:extLst>
            <a:ext uri="{FF2B5EF4-FFF2-40B4-BE49-F238E27FC236}">
              <a16:creationId xmlns:a16="http://schemas.microsoft.com/office/drawing/2014/main" id="{6715B678-619C-4E8A-96E9-C42677939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1555749</xdr:colOff>
      <xdr:row>9</xdr:row>
      <xdr:rowOff>0</xdr:rowOff>
    </xdr:from>
    <xdr:to>
      <xdr:col>2</xdr:col>
      <xdr:colOff>0</xdr:colOff>
      <xdr:row>10</xdr:row>
      <xdr:rowOff>0</xdr:rowOff>
    </xdr:to>
    <xdr:graphicFrame macro="">
      <xdr:nvGraphicFramePr>
        <xdr:cNvPr id="4" name="Graphique 3">
          <a:extLst>
            <a:ext uri="{FF2B5EF4-FFF2-40B4-BE49-F238E27FC236}">
              <a16:creationId xmlns:a16="http://schemas.microsoft.com/office/drawing/2014/main" id="{0C20AE4E-E467-44DC-B05F-9C1D48011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xdr:row>
      <xdr:rowOff>0</xdr:rowOff>
    </xdr:from>
    <xdr:to>
      <xdr:col>2</xdr:col>
      <xdr:colOff>0</xdr:colOff>
      <xdr:row>11</xdr:row>
      <xdr:rowOff>0</xdr:rowOff>
    </xdr:to>
    <xdr:graphicFrame macro="">
      <xdr:nvGraphicFramePr>
        <xdr:cNvPr id="6" name="Graphique 5">
          <a:extLst>
            <a:ext uri="{FF2B5EF4-FFF2-40B4-BE49-F238E27FC236}">
              <a16:creationId xmlns:a16="http://schemas.microsoft.com/office/drawing/2014/main" id="{8B3CE62C-E440-444A-AD64-433B944D95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11</xdr:row>
      <xdr:rowOff>0</xdr:rowOff>
    </xdr:from>
    <xdr:to>
      <xdr:col>2</xdr:col>
      <xdr:colOff>0</xdr:colOff>
      <xdr:row>12</xdr:row>
      <xdr:rowOff>0</xdr:rowOff>
    </xdr:to>
    <xdr:graphicFrame macro="">
      <xdr:nvGraphicFramePr>
        <xdr:cNvPr id="7" name="Graphique 6">
          <a:extLst>
            <a:ext uri="{FF2B5EF4-FFF2-40B4-BE49-F238E27FC236}">
              <a16:creationId xmlns:a16="http://schemas.microsoft.com/office/drawing/2014/main" id="{F90672E2-68FB-4D3A-A926-8CCA5D3B8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12</xdr:row>
      <xdr:rowOff>0</xdr:rowOff>
    </xdr:from>
    <xdr:to>
      <xdr:col>2</xdr:col>
      <xdr:colOff>0</xdr:colOff>
      <xdr:row>13</xdr:row>
      <xdr:rowOff>0</xdr:rowOff>
    </xdr:to>
    <xdr:graphicFrame macro="">
      <xdr:nvGraphicFramePr>
        <xdr:cNvPr id="8" name="Graphique 7">
          <a:extLst>
            <a:ext uri="{FF2B5EF4-FFF2-40B4-BE49-F238E27FC236}">
              <a16:creationId xmlns:a16="http://schemas.microsoft.com/office/drawing/2014/main" id="{F7CC45F7-9E17-4DD5-88C4-F590CF62C3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15</xdr:row>
      <xdr:rowOff>0</xdr:rowOff>
    </xdr:from>
    <xdr:to>
      <xdr:col>2</xdr:col>
      <xdr:colOff>0</xdr:colOff>
      <xdr:row>16</xdr:row>
      <xdr:rowOff>0</xdr:rowOff>
    </xdr:to>
    <xdr:graphicFrame macro="">
      <xdr:nvGraphicFramePr>
        <xdr:cNvPr id="9" name="Graphique 8">
          <a:extLst>
            <a:ext uri="{FF2B5EF4-FFF2-40B4-BE49-F238E27FC236}">
              <a16:creationId xmlns:a16="http://schemas.microsoft.com/office/drawing/2014/main" id="{D4BB8080-CDFE-435B-BF53-3A4FE572B3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16</xdr:row>
      <xdr:rowOff>0</xdr:rowOff>
    </xdr:from>
    <xdr:to>
      <xdr:col>2</xdr:col>
      <xdr:colOff>0</xdr:colOff>
      <xdr:row>17</xdr:row>
      <xdr:rowOff>0</xdr:rowOff>
    </xdr:to>
    <xdr:graphicFrame macro="">
      <xdr:nvGraphicFramePr>
        <xdr:cNvPr id="10" name="Graphique 9">
          <a:extLst>
            <a:ext uri="{FF2B5EF4-FFF2-40B4-BE49-F238E27FC236}">
              <a16:creationId xmlns:a16="http://schemas.microsoft.com/office/drawing/2014/main" id="{FF5A2AB2-4B94-4F8A-A68E-5995D05C0D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17</xdr:row>
      <xdr:rowOff>0</xdr:rowOff>
    </xdr:from>
    <xdr:to>
      <xdr:col>2</xdr:col>
      <xdr:colOff>0</xdr:colOff>
      <xdr:row>18</xdr:row>
      <xdr:rowOff>0</xdr:rowOff>
    </xdr:to>
    <xdr:graphicFrame macro="">
      <xdr:nvGraphicFramePr>
        <xdr:cNvPr id="11" name="Graphique 10">
          <a:extLst>
            <a:ext uri="{FF2B5EF4-FFF2-40B4-BE49-F238E27FC236}">
              <a16:creationId xmlns:a16="http://schemas.microsoft.com/office/drawing/2014/main" id="{AE07A7DF-4380-42CF-B2AA-CBE1370DDD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1500908</xdr:colOff>
      <xdr:row>18</xdr:row>
      <xdr:rowOff>905</xdr:rowOff>
    </xdr:from>
    <xdr:to>
      <xdr:col>2</xdr:col>
      <xdr:colOff>0</xdr:colOff>
      <xdr:row>18</xdr:row>
      <xdr:rowOff>964045</xdr:rowOff>
    </xdr:to>
    <xdr:graphicFrame macro="">
      <xdr:nvGraphicFramePr>
        <xdr:cNvPr id="12" name="Graphique 11">
          <a:extLst>
            <a:ext uri="{FF2B5EF4-FFF2-40B4-BE49-F238E27FC236}">
              <a16:creationId xmlns:a16="http://schemas.microsoft.com/office/drawing/2014/main" id="{DBDCEAC8-BB10-42E8-B3D4-2E489183A5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xdr:colOff>
      <xdr:row>7</xdr:row>
      <xdr:rowOff>0</xdr:rowOff>
    </xdr:from>
    <xdr:to>
      <xdr:col>3</xdr:col>
      <xdr:colOff>1177637</xdr:colOff>
      <xdr:row>8</xdr:row>
      <xdr:rowOff>0</xdr:rowOff>
    </xdr:to>
    <xdr:graphicFrame macro="">
      <xdr:nvGraphicFramePr>
        <xdr:cNvPr id="13" name="Graphique 12">
          <a:extLst>
            <a:ext uri="{FF2B5EF4-FFF2-40B4-BE49-F238E27FC236}">
              <a16:creationId xmlns:a16="http://schemas.microsoft.com/office/drawing/2014/main" id="{925FB66E-5AB7-4924-AFDE-9E9DBFD66F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1</xdr:colOff>
      <xdr:row>8</xdr:row>
      <xdr:rowOff>0</xdr:rowOff>
    </xdr:from>
    <xdr:to>
      <xdr:col>3</xdr:col>
      <xdr:colOff>1160319</xdr:colOff>
      <xdr:row>9</xdr:row>
      <xdr:rowOff>0</xdr:rowOff>
    </xdr:to>
    <xdr:graphicFrame macro="">
      <xdr:nvGraphicFramePr>
        <xdr:cNvPr id="14" name="Graphique 13">
          <a:extLst>
            <a:ext uri="{FF2B5EF4-FFF2-40B4-BE49-F238E27FC236}">
              <a16:creationId xmlns:a16="http://schemas.microsoft.com/office/drawing/2014/main" id="{3D87B839-5E76-4752-A543-D7A297B2DF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1</xdr:colOff>
      <xdr:row>9</xdr:row>
      <xdr:rowOff>0</xdr:rowOff>
    </xdr:from>
    <xdr:to>
      <xdr:col>3</xdr:col>
      <xdr:colOff>1160319</xdr:colOff>
      <xdr:row>10</xdr:row>
      <xdr:rowOff>0</xdr:rowOff>
    </xdr:to>
    <xdr:graphicFrame macro="">
      <xdr:nvGraphicFramePr>
        <xdr:cNvPr id="15" name="Graphique 14">
          <a:extLst>
            <a:ext uri="{FF2B5EF4-FFF2-40B4-BE49-F238E27FC236}">
              <a16:creationId xmlns:a16="http://schemas.microsoft.com/office/drawing/2014/main" id="{21000280-1837-48FC-BD67-20EAE6D8B7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1</xdr:colOff>
      <xdr:row>10</xdr:row>
      <xdr:rowOff>0</xdr:rowOff>
    </xdr:from>
    <xdr:to>
      <xdr:col>3</xdr:col>
      <xdr:colOff>1177637</xdr:colOff>
      <xdr:row>11</xdr:row>
      <xdr:rowOff>0</xdr:rowOff>
    </xdr:to>
    <xdr:graphicFrame macro="">
      <xdr:nvGraphicFramePr>
        <xdr:cNvPr id="16" name="Graphique 15">
          <a:extLst>
            <a:ext uri="{FF2B5EF4-FFF2-40B4-BE49-F238E27FC236}">
              <a16:creationId xmlns:a16="http://schemas.microsoft.com/office/drawing/2014/main" id="{2615094F-7B1D-4850-9793-C9F3EF23D8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9525</xdr:colOff>
      <xdr:row>12</xdr:row>
      <xdr:rowOff>1</xdr:rowOff>
    </xdr:from>
    <xdr:to>
      <xdr:col>3</xdr:col>
      <xdr:colOff>1160318</xdr:colOff>
      <xdr:row>13</xdr:row>
      <xdr:rowOff>1</xdr:rowOff>
    </xdr:to>
    <xdr:graphicFrame macro="">
      <xdr:nvGraphicFramePr>
        <xdr:cNvPr id="17" name="Graphique 16">
          <a:extLst>
            <a:ext uri="{FF2B5EF4-FFF2-40B4-BE49-F238E27FC236}">
              <a16:creationId xmlns:a16="http://schemas.microsoft.com/office/drawing/2014/main" id="{8E7C6F4C-6325-41A5-A931-75D003F81F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1</xdr:colOff>
      <xdr:row>13</xdr:row>
      <xdr:rowOff>0</xdr:rowOff>
    </xdr:from>
    <xdr:to>
      <xdr:col>3</xdr:col>
      <xdr:colOff>1160318</xdr:colOff>
      <xdr:row>14</xdr:row>
      <xdr:rowOff>0</xdr:rowOff>
    </xdr:to>
    <xdr:graphicFrame macro="">
      <xdr:nvGraphicFramePr>
        <xdr:cNvPr id="18" name="Graphique 17">
          <a:extLst>
            <a:ext uri="{FF2B5EF4-FFF2-40B4-BE49-F238E27FC236}">
              <a16:creationId xmlns:a16="http://schemas.microsoft.com/office/drawing/2014/main" id="{AE491206-BCA5-47A1-909B-3671F4DC50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0</xdr:colOff>
      <xdr:row>15</xdr:row>
      <xdr:rowOff>21128</xdr:rowOff>
    </xdr:from>
    <xdr:to>
      <xdr:col>3</xdr:col>
      <xdr:colOff>1188432</xdr:colOff>
      <xdr:row>16</xdr:row>
      <xdr:rowOff>21128</xdr:rowOff>
    </xdr:to>
    <xdr:graphicFrame macro="">
      <xdr:nvGraphicFramePr>
        <xdr:cNvPr id="19" name="Graphique 18">
          <a:extLst>
            <a:ext uri="{FF2B5EF4-FFF2-40B4-BE49-F238E27FC236}">
              <a16:creationId xmlns:a16="http://schemas.microsoft.com/office/drawing/2014/main" id="{5B6DBE54-F7D1-499B-AE89-0F15F6F96F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9525</xdr:colOff>
      <xdr:row>16</xdr:row>
      <xdr:rowOff>-1</xdr:rowOff>
    </xdr:from>
    <xdr:to>
      <xdr:col>3</xdr:col>
      <xdr:colOff>1160318</xdr:colOff>
      <xdr:row>17</xdr:row>
      <xdr:rowOff>9525</xdr:rowOff>
    </xdr:to>
    <xdr:graphicFrame macro="">
      <xdr:nvGraphicFramePr>
        <xdr:cNvPr id="20" name="Graphique 19">
          <a:extLst>
            <a:ext uri="{FF2B5EF4-FFF2-40B4-BE49-F238E27FC236}">
              <a16:creationId xmlns:a16="http://schemas.microsoft.com/office/drawing/2014/main" id="{A546BFC4-D63D-4CF3-9949-4AF70CF62A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5</xdr:row>
      <xdr:rowOff>6713</xdr:rowOff>
    </xdr:from>
    <xdr:to>
      <xdr:col>12</xdr:col>
      <xdr:colOff>50165</xdr:colOff>
      <xdr:row>11</xdr:row>
      <xdr:rowOff>402273</xdr:rowOff>
    </xdr:to>
    <xdr:graphicFrame macro="">
      <xdr:nvGraphicFramePr>
        <xdr:cNvPr id="21" name="Graphique 20">
          <a:extLst>
            <a:ext uri="{FF2B5EF4-FFF2-40B4-BE49-F238E27FC236}">
              <a16:creationId xmlns:a16="http://schemas.microsoft.com/office/drawing/2014/main" id="{4D49D1AC-C6DF-487B-98EA-04254F462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3809</xdr:colOff>
      <xdr:row>12</xdr:row>
      <xdr:rowOff>21271</xdr:rowOff>
    </xdr:from>
    <xdr:to>
      <xdr:col>12</xdr:col>
      <xdr:colOff>60960</xdr:colOff>
      <xdr:row>19</xdr:row>
      <xdr:rowOff>1162050</xdr:rowOff>
    </xdr:to>
    <xdr:graphicFrame macro="">
      <xdr:nvGraphicFramePr>
        <xdr:cNvPr id="22" name="Graphique 21">
          <a:extLst>
            <a:ext uri="{FF2B5EF4-FFF2-40B4-BE49-F238E27FC236}">
              <a16:creationId xmlns:a16="http://schemas.microsoft.com/office/drawing/2014/main" id="{AF10145B-00E8-4C01-B16A-4F97B23078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xdr:col>
      <xdr:colOff>1</xdr:colOff>
      <xdr:row>18</xdr:row>
      <xdr:rowOff>0</xdr:rowOff>
    </xdr:from>
    <xdr:to>
      <xdr:col>3</xdr:col>
      <xdr:colOff>1246909</xdr:colOff>
      <xdr:row>19</xdr:row>
      <xdr:rowOff>0</xdr:rowOff>
    </xdr:to>
    <xdr:graphicFrame macro="">
      <xdr:nvGraphicFramePr>
        <xdr:cNvPr id="23" name="Graphique 22">
          <a:extLst>
            <a:ext uri="{FF2B5EF4-FFF2-40B4-BE49-F238E27FC236}">
              <a16:creationId xmlns:a16="http://schemas.microsoft.com/office/drawing/2014/main" id="{5EF0C8C5-2D1F-4B37-A71C-7C0E753255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5773</xdr:colOff>
      <xdr:row>19</xdr:row>
      <xdr:rowOff>0</xdr:rowOff>
    </xdr:from>
    <xdr:to>
      <xdr:col>3</xdr:col>
      <xdr:colOff>1241136</xdr:colOff>
      <xdr:row>19</xdr:row>
      <xdr:rowOff>981364</xdr:rowOff>
    </xdr:to>
    <xdr:graphicFrame macro="">
      <xdr:nvGraphicFramePr>
        <xdr:cNvPr id="24" name="Graphique 23">
          <a:extLst>
            <a:ext uri="{FF2B5EF4-FFF2-40B4-BE49-F238E27FC236}">
              <a16:creationId xmlns:a16="http://schemas.microsoft.com/office/drawing/2014/main" id="{BF05AAE9-CA0A-41C6-BDD8-E44D423A01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0</xdr:colOff>
      <xdr:row>11</xdr:row>
      <xdr:rowOff>0</xdr:rowOff>
    </xdr:from>
    <xdr:to>
      <xdr:col>3</xdr:col>
      <xdr:colOff>1160318</xdr:colOff>
      <xdr:row>12</xdr:row>
      <xdr:rowOff>0</xdr:rowOff>
    </xdr:to>
    <xdr:graphicFrame macro="">
      <xdr:nvGraphicFramePr>
        <xdr:cNvPr id="25" name="Graphique 24">
          <a:extLst>
            <a:ext uri="{FF2B5EF4-FFF2-40B4-BE49-F238E27FC236}">
              <a16:creationId xmlns:a16="http://schemas.microsoft.com/office/drawing/2014/main" id="{CD33B96F-64B0-4987-93E2-300503046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13</xdr:row>
      <xdr:rowOff>0</xdr:rowOff>
    </xdr:from>
    <xdr:to>
      <xdr:col>2</xdr:col>
      <xdr:colOff>0</xdr:colOff>
      <xdr:row>14</xdr:row>
      <xdr:rowOff>0</xdr:rowOff>
    </xdr:to>
    <xdr:graphicFrame macro="">
      <xdr:nvGraphicFramePr>
        <xdr:cNvPr id="26" name="Graphique 25">
          <a:extLst>
            <a:ext uri="{FF2B5EF4-FFF2-40B4-BE49-F238E27FC236}">
              <a16:creationId xmlns:a16="http://schemas.microsoft.com/office/drawing/2014/main" id="{DE4AEE08-6F25-4676-BD4E-362FE9590A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14</xdr:row>
      <xdr:rowOff>0</xdr:rowOff>
    </xdr:from>
    <xdr:to>
      <xdr:col>2</xdr:col>
      <xdr:colOff>0</xdr:colOff>
      <xdr:row>15</xdr:row>
      <xdr:rowOff>0</xdr:rowOff>
    </xdr:to>
    <xdr:graphicFrame macro="">
      <xdr:nvGraphicFramePr>
        <xdr:cNvPr id="27" name="Graphique 26">
          <a:extLst>
            <a:ext uri="{FF2B5EF4-FFF2-40B4-BE49-F238E27FC236}">
              <a16:creationId xmlns:a16="http://schemas.microsoft.com/office/drawing/2014/main" id="{12D32D18-4759-47DF-824B-83B5103A4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1551708</xdr:colOff>
      <xdr:row>13</xdr:row>
      <xdr:rowOff>938992</xdr:rowOff>
    </xdr:from>
    <xdr:to>
      <xdr:col>3</xdr:col>
      <xdr:colOff>1176366</xdr:colOff>
      <xdr:row>14</xdr:row>
      <xdr:rowOff>938992</xdr:rowOff>
    </xdr:to>
    <xdr:graphicFrame macro="">
      <xdr:nvGraphicFramePr>
        <xdr:cNvPr id="29" name="Graphique 28">
          <a:extLst>
            <a:ext uri="{FF2B5EF4-FFF2-40B4-BE49-F238E27FC236}">
              <a16:creationId xmlns:a16="http://schemas.microsoft.com/office/drawing/2014/main" id="{C525D944-E4BE-4A62-AA56-2364AD779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0.50044</cdr:x>
      <cdr:y>0.26182</cdr:y>
    </cdr:from>
    <cdr:to>
      <cdr:x>0.53557</cdr:x>
      <cdr:y>0.31304</cdr:y>
    </cdr:to>
    <cdr:sp macro="" textlink="">
      <cdr:nvSpPr>
        <cdr:cNvPr id="2" name="ZoneTexte 1">
          <a:extLst xmlns:a="http://schemas.openxmlformats.org/drawingml/2006/main">
            <a:ext uri="{FF2B5EF4-FFF2-40B4-BE49-F238E27FC236}">
              <a16:creationId xmlns:a16="http://schemas.microsoft.com/office/drawing/2014/main" id="{28C6C52A-030D-4B1D-8D37-185B1EFB36FE}"/>
            </a:ext>
          </a:extLst>
        </cdr:cNvPr>
        <cdr:cNvSpPr txBox="1"/>
      </cdr:nvSpPr>
      <cdr:spPr>
        <a:xfrm xmlns:a="http://schemas.openxmlformats.org/drawingml/2006/main">
          <a:off x="2630364" y="1997620"/>
          <a:ext cx="184646" cy="390792"/>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US" sz="1400">
              <a:solidFill>
                <a:schemeClr val="tx1">
                  <a:lumMod val="75000"/>
                  <a:lumOff val="25000"/>
                </a:schemeClr>
              </a:solidFill>
            </a:rPr>
            <a:t>A</a:t>
          </a:r>
        </a:p>
      </cdr:txBody>
    </cdr:sp>
  </cdr:relSizeAnchor>
  <cdr:relSizeAnchor xmlns:cdr="http://schemas.openxmlformats.org/drawingml/2006/chartDrawing">
    <cdr:from>
      <cdr:x>0.49991</cdr:x>
      <cdr:y>0.29514</cdr:y>
    </cdr:from>
    <cdr:to>
      <cdr:x>0.54537</cdr:x>
      <cdr:y>0.34636</cdr:y>
    </cdr:to>
    <cdr:sp macro="" textlink="">
      <cdr:nvSpPr>
        <cdr:cNvPr id="3" name="ZoneTexte 2">
          <a:extLst xmlns:a="http://schemas.openxmlformats.org/drawingml/2006/main">
            <a:ext uri="{FF2B5EF4-FFF2-40B4-BE49-F238E27FC236}">
              <a16:creationId xmlns:a16="http://schemas.microsoft.com/office/drawing/2014/main" id="{28397F93-49B4-4A89-B77A-4D77A2A551C0}"/>
            </a:ext>
          </a:extLst>
        </cdr:cNvPr>
        <cdr:cNvSpPr txBox="1"/>
      </cdr:nvSpPr>
      <cdr:spPr>
        <a:xfrm xmlns:a="http://schemas.openxmlformats.org/drawingml/2006/main">
          <a:off x="2587144" y="2241953"/>
          <a:ext cx="235267" cy="3890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indent="0"/>
          <a:r>
            <a:rPr lang="en-US" sz="1400">
              <a:solidFill>
                <a:schemeClr val="tx1"/>
              </a:solidFill>
              <a:latin typeface="+mn-lt"/>
              <a:ea typeface="+mn-ea"/>
              <a:cs typeface="+mn-cs"/>
            </a:rPr>
            <a:t>B</a:t>
          </a:r>
        </a:p>
      </cdr:txBody>
    </cdr:sp>
  </cdr:relSizeAnchor>
  <cdr:relSizeAnchor xmlns:cdr="http://schemas.openxmlformats.org/drawingml/2006/chartDrawing">
    <cdr:from>
      <cdr:x>0.49826</cdr:x>
      <cdr:y>0.34236</cdr:y>
    </cdr:from>
    <cdr:to>
      <cdr:x>0.54372</cdr:x>
      <cdr:y>0.39358</cdr:y>
    </cdr:to>
    <cdr:sp macro="" textlink="">
      <cdr:nvSpPr>
        <cdr:cNvPr id="4" name="ZoneTexte 1">
          <a:extLst xmlns:a="http://schemas.openxmlformats.org/drawingml/2006/main">
            <a:ext uri="{FF2B5EF4-FFF2-40B4-BE49-F238E27FC236}">
              <a16:creationId xmlns:a16="http://schemas.microsoft.com/office/drawing/2014/main" id="{679DD40A-BFE7-4B97-BD0E-207080FFC323}"/>
            </a:ext>
          </a:extLst>
        </cdr:cNvPr>
        <cdr:cNvSpPr txBox="1"/>
      </cdr:nvSpPr>
      <cdr:spPr>
        <a:xfrm xmlns:a="http://schemas.openxmlformats.org/drawingml/2006/main">
          <a:off x="2618889" y="2612094"/>
          <a:ext cx="238941" cy="390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US" sz="1400">
              <a:solidFill>
                <a:schemeClr val="tx1"/>
              </a:solidFill>
              <a:latin typeface="+mn-lt"/>
              <a:ea typeface="+mn-ea"/>
              <a:cs typeface="+mn-cs"/>
            </a:rPr>
            <a:t>C</a:t>
          </a:r>
        </a:p>
      </cdr:txBody>
    </cdr:sp>
  </cdr:relSizeAnchor>
  <cdr:relSizeAnchor xmlns:cdr="http://schemas.openxmlformats.org/drawingml/2006/chartDrawing">
    <cdr:from>
      <cdr:x>0.49726</cdr:x>
      <cdr:y>0.38419</cdr:y>
    </cdr:from>
    <cdr:to>
      <cdr:x>0.54271</cdr:x>
      <cdr:y>0.43541</cdr:y>
    </cdr:to>
    <cdr:sp macro="" textlink="">
      <cdr:nvSpPr>
        <cdr:cNvPr id="5" name="ZoneTexte 1">
          <a:extLst xmlns:a="http://schemas.openxmlformats.org/drawingml/2006/main">
            <a:ext uri="{FF2B5EF4-FFF2-40B4-BE49-F238E27FC236}">
              <a16:creationId xmlns:a16="http://schemas.microsoft.com/office/drawing/2014/main" id="{679DD40A-BFE7-4B97-BD0E-207080FFC323}"/>
            </a:ext>
          </a:extLst>
        </cdr:cNvPr>
        <cdr:cNvSpPr txBox="1"/>
      </cdr:nvSpPr>
      <cdr:spPr>
        <a:xfrm xmlns:a="http://schemas.openxmlformats.org/drawingml/2006/main">
          <a:off x="2613633" y="2931243"/>
          <a:ext cx="238888" cy="3907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US" sz="1400">
              <a:solidFill>
                <a:schemeClr val="tx1">
                  <a:lumMod val="75000"/>
                  <a:lumOff val="25000"/>
                </a:schemeClr>
              </a:solidFill>
              <a:latin typeface="+mn-lt"/>
              <a:ea typeface="+mn-ea"/>
              <a:cs typeface="+mn-cs"/>
            </a:rPr>
            <a:t>D</a:t>
          </a:r>
        </a:p>
      </cdr:txBody>
    </cdr:sp>
  </cdr:relSizeAnchor>
  <cdr:relSizeAnchor xmlns:cdr="http://schemas.openxmlformats.org/drawingml/2006/chartDrawing">
    <cdr:from>
      <cdr:x>0.5002</cdr:x>
      <cdr:y>0.41898</cdr:y>
    </cdr:from>
    <cdr:to>
      <cdr:x>0.53987</cdr:x>
      <cdr:y>0.46672</cdr:y>
    </cdr:to>
    <cdr:sp macro="" textlink="">
      <cdr:nvSpPr>
        <cdr:cNvPr id="6" name="ZoneTexte 1">
          <a:extLst xmlns:a="http://schemas.openxmlformats.org/drawingml/2006/main">
            <a:ext uri="{FF2B5EF4-FFF2-40B4-BE49-F238E27FC236}">
              <a16:creationId xmlns:a16="http://schemas.microsoft.com/office/drawing/2014/main" id="{679DD40A-BFE7-4B97-BD0E-207080FFC323}"/>
            </a:ext>
          </a:extLst>
        </cdr:cNvPr>
        <cdr:cNvSpPr txBox="1"/>
      </cdr:nvSpPr>
      <cdr:spPr>
        <a:xfrm xmlns:a="http://schemas.openxmlformats.org/drawingml/2006/main">
          <a:off x="2588645" y="3182631"/>
          <a:ext cx="205302" cy="362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r>
            <a:rPr lang="en-US" sz="1400">
              <a:solidFill>
                <a:schemeClr val="tx1">
                  <a:lumMod val="75000"/>
                  <a:lumOff val="25000"/>
                </a:schemeClr>
              </a:solidFill>
              <a:latin typeface="+mn-lt"/>
              <a:ea typeface="+mn-ea"/>
              <a:cs typeface="+mn-cs"/>
            </a:rPr>
            <a:t>E</a:t>
          </a:r>
        </a:p>
      </cdr:txBody>
    </cdr:sp>
  </cdr:relSizeAnchor>
  <cdr:relSizeAnchor xmlns:cdr="http://schemas.openxmlformats.org/drawingml/2006/chartDrawing">
    <cdr:from>
      <cdr:x>0.02768</cdr:x>
      <cdr:y>0.77116</cdr:y>
    </cdr:from>
    <cdr:to>
      <cdr:x>0.95725</cdr:x>
      <cdr:y>0.97179</cdr:y>
    </cdr:to>
    <cdr:sp macro="" textlink="">
      <cdr:nvSpPr>
        <cdr:cNvPr id="7" name="ZoneTexte 6">
          <a:extLst xmlns:a="http://schemas.openxmlformats.org/drawingml/2006/main">
            <a:ext uri="{FF2B5EF4-FFF2-40B4-BE49-F238E27FC236}">
              <a16:creationId xmlns:a16="http://schemas.microsoft.com/office/drawing/2014/main" id="{A64A4B15-64BF-487E-84A4-EC17AC178B00}"/>
            </a:ext>
          </a:extLst>
        </cdr:cNvPr>
        <cdr:cNvSpPr txBox="1"/>
      </cdr:nvSpPr>
      <cdr:spPr>
        <a:xfrm xmlns:a="http://schemas.openxmlformats.org/drawingml/2006/main">
          <a:off x="138153" y="6036123"/>
          <a:ext cx="4639587" cy="1570397"/>
        </a:xfrm>
        <a:prstGeom xmlns:a="http://schemas.openxmlformats.org/drawingml/2006/main" prst="rect">
          <a:avLst/>
        </a:prstGeom>
        <a:ln xmlns:a="http://schemas.openxmlformats.org/drawingml/2006/main">
          <a:solidFill>
            <a:schemeClr val="bg2">
              <a:lumMod val="50000"/>
            </a:schemeClr>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wrap="square" rtlCol="0" anchor="ctr"/>
        <a:lstStyle xmlns:a="http://schemas.openxmlformats.org/drawingml/2006/main"/>
        <a:p xmlns:a="http://schemas.openxmlformats.org/drawingml/2006/main">
          <a:pPr algn="ctr"/>
          <a:r>
            <a:rPr lang="en-US" sz="1500" baseline="0">
              <a:solidFill>
                <a:schemeClr val="tx1">
                  <a:lumMod val="75000"/>
                  <a:lumOff val="25000"/>
                </a:schemeClr>
              </a:solidFill>
            </a:rPr>
            <a:t>A, B, C , D, E = scale of satisfaction of the functional attributes</a:t>
          </a:r>
        </a:p>
        <a:p xmlns:a="http://schemas.openxmlformats.org/drawingml/2006/main">
          <a:pPr algn="ctr"/>
          <a:endParaRPr lang="en-US" sz="1500" baseline="0">
            <a:solidFill>
              <a:schemeClr val="tx1">
                <a:lumMod val="75000"/>
                <a:lumOff val="25000"/>
              </a:schemeClr>
            </a:solidFill>
          </a:endParaRPr>
        </a:p>
        <a:p xmlns:a="http://schemas.openxmlformats.org/drawingml/2006/main">
          <a:pPr algn="l"/>
          <a:r>
            <a:rPr lang="en-US" sz="1500" baseline="0">
              <a:solidFill>
                <a:schemeClr val="tx1">
                  <a:lumMod val="75000"/>
                  <a:lumOff val="25000"/>
                </a:schemeClr>
              </a:solidFill>
            </a:rPr>
            <a:t>A = 76-100% satisfaction	D = 1-25% </a:t>
          </a:r>
          <a:r>
            <a:rPr lang="en-US" sz="1500" baseline="0">
              <a:solidFill>
                <a:schemeClr val="dk1"/>
              </a:solidFill>
              <a:effectLst/>
              <a:latin typeface="+mn-lt"/>
              <a:ea typeface="+mn-ea"/>
              <a:cs typeface="+mn-cs"/>
            </a:rPr>
            <a:t>satisfaction</a:t>
          </a:r>
        </a:p>
        <a:p xmlns:a="http://schemas.openxmlformats.org/drawingml/2006/main">
          <a:pPr algn="l"/>
          <a:r>
            <a:rPr lang="en-US" sz="1500" baseline="0">
              <a:solidFill>
                <a:schemeClr val="tx1">
                  <a:lumMod val="75000"/>
                  <a:lumOff val="25000"/>
                </a:schemeClr>
              </a:solidFill>
            </a:rPr>
            <a:t>B = 51-75% </a:t>
          </a:r>
          <a:r>
            <a:rPr lang="en-US" sz="1500" baseline="0">
              <a:solidFill>
                <a:schemeClr val="dk1"/>
              </a:solidFill>
              <a:effectLst/>
              <a:latin typeface="+mn-lt"/>
              <a:ea typeface="+mn-ea"/>
              <a:cs typeface="+mn-cs"/>
            </a:rPr>
            <a:t>satisfaction</a:t>
          </a:r>
          <a:r>
            <a:rPr lang="en-US" sz="1500" baseline="0">
              <a:solidFill>
                <a:schemeClr val="tx1">
                  <a:lumMod val="75000"/>
                  <a:lumOff val="25000"/>
                </a:schemeClr>
              </a:solidFill>
            </a:rPr>
            <a:t>		E = 0% </a:t>
          </a:r>
          <a:r>
            <a:rPr lang="en-US" sz="1500" baseline="0">
              <a:solidFill>
                <a:schemeClr val="dk1"/>
              </a:solidFill>
              <a:effectLst/>
              <a:latin typeface="+mn-lt"/>
              <a:ea typeface="+mn-ea"/>
              <a:cs typeface="+mn-cs"/>
            </a:rPr>
            <a:t>satisfaction</a:t>
          </a:r>
        </a:p>
        <a:p xmlns:a="http://schemas.openxmlformats.org/drawingml/2006/main">
          <a:pPr algn="l"/>
          <a:r>
            <a:rPr lang="en-US" sz="1500" baseline="0">
              <a:solidFill>
                <a:schemeClr val="tx1">
                  <a:lumMod val="75000"/>
                  <a:lumOff val="25000"/>
                </a:schemeClr>
              </a:solidFill>
            </a:rPr>
            <a:t>C = 26-50% </a:t>
          </a:r>
          <a:r>
            <a:rPr lang="en-US" sz="1500" baseline="0">
              <a:solidFill>
                <a:schemeClr val="dk1"/>
              </a:solidFill>
              <a:effectLst/>
              <a:latin typeface="+mn-lt"/>
              <a:ea typeface="+mn-ea"/>
              <a:cs typeface="+mn-cs"/>
            </a:rPr>
            <a:t>satisfaction</a:t>
          </a:r>
          <a:endParaRPr lang="en-US" sz="1500">
            <a:solidFill>
              <a:schemeClr val="tx1">
                <a:lumMod val="75000"/>
                <a:lumOff val="25000"/>
              </a:schemeClr>
            </a:solidFill>
          </a:endParaRPr>
        </a:p>
      </cdr:txBody>
    </cdr:sp>
  </cdr:relSizeAnchor>
</c:userShapes>
</file>

<file path=xl/tables/table1.xml><?xml version="1.0" encoding="utf-8"?>
<table xmlns="http://schemas.openxmlformats.org/spreadsheetml/2006/main" id="1" name="Tableau1" displayName="Tableau1" ref="E2:G76" totalsRowShown="0" headerRowDxfId="22" dataDxfId="20" headerRowBorderDxfId="21" headerRowCellStyle="Normal" dataCellStyle="Normal">
  <sortState ref="E13:G31">
    <sortCondition ref="G2:G76"/>
  </sortState>
  <tableColumns count="3">
    <tableColumn id="2" name="Name of the index" dataDxfId="19" dataCellStyle="Normal"/>
    <tableColumn id="3" name="Definition of the index" dataDxfId="18"/>
    <tableColumn id="1" name="Evaluation criteria contributing to the index" dataDxfId="17"/>
  </tableColumns>
  <tableStyleInfo name="TableStyleLight1" showFirstColumn="0" showLastColumn="0" showRowStripes="1" showColumnStripes="0"/>
</table>
</file>

<file path=xl/tables/table2.xml><?xml version="1.0" encoding="utf-8"?>
<table xmlns="http://schemas.openxmlformats.org/spreadsheetml/2006/main" id="2" name="Tableau2" displayName="Tableau2" ref="A2:C76" totalsRowShown="0" headerRowDxfId="16" dataDxfId="14" headerRowBorderDxfId="15" tableBorderDxfId="13">
  <sortState ref="A3:C76">
    <sortCondition ref="C2:C76"/>
  </sortState>
  <tableColumns count="3">
    <tableColumn id="1" name="Name of the organisational attribute" dataDxfId="12"/>
    <tableColumn id="2" name="Definition of the attribute" dataDxfId="11"/>
    <tableColumn id="3" name="Evaluation criteria contributing to the attribute" dataDxfId="10">
      <calculatedColumnFormula>'1. Criteria Scoring'!C7</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3" name="Tableau3" displayName="Tableau3" ref="I2:K112" totalsRowCount="1" headerRowDxfId="9" dataDxfId="7" headerRowBorderDxfId="8" tableBorderDxfId="6">
  <sortState ref="I3:K111">
    <sortCondition ref="K2:K111"/>
  </sortState>
  <tableColumns count="3">
    <tableColumn id="1" name="Name of the functional attribute" totalsRowLabel="Total" dataDxfId="5" totalsRowDxfId="4"/>
    <tableColumn id="2" name="Definition of the functional attribute" dataDxfId="3" totalsRowDxfId="2"/>
    <tableColumn id="3" name="Evaluation criteria contributing to the attribute" totalsRowFunction="count" dataDxfId="1" totalsRow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D6DCE4"/>
      </a:accent1>
      <a:accent2>
        <a:srgbClr val="008000"/>
      </a:accent2>
      <a:accent3>
        <a:srgbClr val="D6DCE4"/>
      </a:accent3>
      <a:accent4>
        <a:srgbClr val="D6DCE4"/>
      </a:accent4>
      <a:accent5>
        <a:srgbClr val="D6DCE4"/>
      </a:accent5>
      <a:accent6>
        <a:srgbClr val="D6DCE4"/>
      </a:accent6>
      <a:hlink>
        <a:srgbClr val="D6DCE4"/>
      </a:hlink>
      <a:folHlink>
        <a:srgbClr val="D6DCE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nc-sa/3.0/"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tabSelected="1" topLeftCell="B1" zoomScale="60" zoomScaleNormal="60" workbookViewId="0">
      <pane xSplit="2" ySplit="6" topLeftCell="D13" activePane="bottomRight" state="frozen"/>
      <selection activeCell="B1" sqref="B1"/>
      <selection pane="topRight" activeCell="D1" sqref="D1"/>
      <selection pane="bottomLeft" activeCell="B4" sqref="B4"/>
      <selection pane="bottomRight" activeCell="B78" sqref="B78:B80"/>
    </sheetView>
  </sheetViews>
  <sheetFormatPr baseColWidth="10" defaultColWidth="13" defaultRowHeight="15" x14ac:dyDescent="0.25"/>
  <cols>
    <col min="1" max="1" width="16" style="3" customWidth="1"/>
    <col min="2" max="2" width="9.42578125" style="3" customWidth="1"/>
    <col min="3" max="3" width="53.140625" style="3" customWidth="1"/>
    <col min="4" max="7" width="50.85546875" style="3" customWidth="1"/>
    <col min="8" max="8" width="35.85546875" style="3" customWidth="1"/>
    <col min="9" max="9" width="15.140625" style="47" customWidth="1"/>
    <col min="10" max="10" width="88.85546875" style="3" customWidth="1"/>
    <col min="11" max="11" width="48.5703125" style="47" customWidth="1"/>
    <col min="12" max="12" width="63.140625" style="3" customWidth="1"/>
    <col min="13" max="16384" width="13" style="3"/>
  </cols>
  <sheetData>
    <row r="1" spans="1:12" s="47" customFormat="1" ht="47.45" customHeight="1" x14ac:dyDescent="0.25">
      <c r="C1" s="99" t="s">
        <v>257</v>
      </c>
      <c r="E1" s="100" t="s">
        <v>473</v>
      </c>
      <c r="F1" s="100" t="s">
        <v>472</v>
      </c>
    </row>
    <row r="2" spans="1:12" s="47" customFormat="1" ht="11.45" customHeight="1" thickBot="1" x14ac:dyDescent="0.3">
      <c r="C2" s="99"/>
      <c r="E2" s="100"/>
      <c r="F2" s="100"/>
    </row>
    <row r="3" spans="1:12" s="47" customFormat="1" ht="103.5" customHeight="1" thickBot="1" x14ac:dyDescent="0.3">
      <c r="A3" s="101"/>
      <c r="B3" s="105"/>
      <c r="C3" s="133" t="s">
        <v>281</v>
      </c>
      <c r="D3" s="102"/>
      <c r="E3" s="133" t="s">
        <v>256</v>
      </c>
      <c r="F3" s="103"/>
      <c r="G3" s="109"/>
      <c r="H3" s="109"/>
      <c r="I3" s="105"/>
      <c r="J3" s="107"/>
      <c r="K3" s="110"/>
    </row>
    <row r="4" spans="1:12" s="47" customFormat="1" ht="50.1" customHeight="1" thickTop="1" thickBot="1" x14ac:dyDescent="0.3">
      <c r="A4" s="105"/>
      <c r="B4" s="105"/>
      <c r="C4" s="107"/>
      <c r="D4" s="108"/>
      <c r="E4" s="107"/>
      <c r="F4" s="109"/>
      <c r="G4" s="109"/>
      <c r="H4" s="109"/>
      <c r="I4" s="105"/>
      <c r="J4" s="107"/>
      <c r="K4" s="110"/>
    </row>
    <row r="5" spans="1:12" s="100" customFormat="1" ht="57.75" customHeight="1" thickTop="1" x14ac:dyDescent="0.25">
      <c r="A5" s="154" t="s">
        <v>26</v>
      </c>
      <c r="B5" s="106"/>
      <c r="C5" s="156" t="s">
        <v>0</v>
      </c>
      <c r="D5" s="153" t="s">
        <v>27</v>
      </c>
      <c r="E5" s="153"/>
      <c r="F5" s="153"/>
      <c r="G5" s="153"/>
      <c r="H5" s="153"/>
      <c r="I5" s="146" t="s">
        <v>30</v>
      </c>
      <c r="J5" s="146" t="s">
        <v>28</v>
      </c>
      <c r="K5" s="146" t="s">
        <v>139</v>
      </c>
    </row>
    <row r="6" spans="1:12" s="47" customFormat="1" ht="31.5" customHeight="1" thickBot="1" x14ac:dyDescent="0.3">
      <c r="A6" s="155"/>
      <c r="B6" s="106"/>
      <c r="C6" s="157"/>
      <c r="D6" s="158" t="s">
        <v>85</v>
      </c>
      <c r="E6" s="158"/>
      <c r="F6" s="158"/>
      <c r="G6" s="158"/>
      <c r="H6" s="134" t="s">
        <v>18</v>
      </c>
      <c r="I6" s="147"/>
      <c r="J6" s="147"/>
      <c r="K6" s="147"/>
    </row>
    <row r="7" spans="1:12" ht="104.25" x14ac:dyDescent="0.25">
      <c r="A7" s="111" t="s">
        <v>2</v>
      </c>
      <c r="B7" s="159" t="s">
        <v>123</v>
      </c>
      <c r="C7" s="114" t="s">
        <v>280</v>
      </c>
      <c r="D7" s="114" t="s">
        <v>38</v>
      </c>
      <c r="E7" s="114" t="s">
        <v>39</v>
      </c>
      <c r="F7" s="114" t="s">
        <v>377</v>
      </c>
      <c r="G7" s="114" t="s">
        <v>343</v>
      </c>
      <c r="H7" s="115" t="s">
        <v>84</v>
      </c>
      <c r="I7" s="138"/>
      <c r="J7" s="114"/>
      <c r="K7" s="116" t="s">
        <v>145</v>
      </c>
    </row>
    <row r="8" spans="1:12" ht="167.25" customHeight="1" x14ac:dyDescent="0.25">
      <c r="A8" s="112"/>
      <c r="B8" s="159"/>
      <c r="C8" s="114" t="s">
        <v>279</v>
      </c>
      <c r="D8" s="114" t="s">
        <v>345</v>
      </c>
      <c r="E8" s="114" t="s">
        <v>344</v>
      </c>
      <c r="F8" s="114" t="s">
        <v>350</v>
      </c>
      <c r="G8" s="114" t="s">
        <v>346</v>
      </c>
      <c r="H8" s="115" t="s">
        <v>116</v>
      </c>
      <c r="I8" s="138"/>
      <c r="J8" s="114"/>
      <c r="K8" s="116" t="s">
        <v>146</v>
      </c>
    </row>
    <row r="9" spans="1:12" ht="149.1" customHeight="1" x14ac:dyDescent="0.25">
      <c r="A9" s="112"/>
      <c r="B9" s="159"/>
      <c r="C9" s="114" t="s">
        <v>466</v>
      </c>
      <c r="D9" s="114" t="s">
        <v>347</v>
      </c>
      <c r="E9" s="114" t="s">
        <v>348</v>
      </c>
      <c r="F9" s="114" t="s">
        <v>349</v>
      </c>
      <c r="G9" s="114" t="s">
        <v>282</v>
      </c>
      <c r="H9" s="115"/>
      <c r="I9" s="138"/>
      <c r="J9" s="114"/>
      <c r="K9" s="116" t="s">
        <v>147</v>
      </c>
    </row>
    <row r="10" spans="1:12" ht="93.75" x14ac:dyDescent="0.25">
      <c r="A10" s="112"/>
      <c r="B10" s="159"/>
      <c r="C10" s="114" t="s">
        <v>230</v>
      </c>
      <c r="D10" s="114" t="s">
        <v>231</v>
      </c>
      <c r="E10" s="114" t="s">
        <v>232</v>
      </c>
      <c r="F10" s="114" t="s">
        <v>460</v>
      </c>
      <c r="G10" s="114" t="s">
        <v>276</v>
      </c>
      <c r="H10" s="115"/>
      <c r="I10" s="138"/>
      <c r="J10" s="114"/>
      <c r="K10" s="116" t="s">
        <v>148</v>
      </c>
    </row>
    <row r="11" spans="1:12" ht="187.5" x14ac:dyDescent="0.25">
      <c r="A11" s="112"/>
      <c r="B11" s="159"/>
      <c r="C11" s="114" t="s">
        <v>378</v>
      </c>
      <c r="D11" s="114" t="s">
        <v>468</v>
      </c>
      <c r="E11" s="114" t="s">
        <v>469</v>
      </c>
      <c r="F11" s="114" t="s">
        <v>470</v>
      </c>
      <c r="G11" s="114" t="s">
        <v>467</v>
      </c>
      <c r="H11" s="115"/>
      <c r="I11" s="138"/>
      <c r="J11" s="114"/>
      <c r="K11" s="116" t="s">
        <v>223</v>
      </c>
    </row>
    <row r="12" spans="1:12" ht="150.75" customHeight="1" x14ac:dyDescent="0.25">
      <c r="A12" s="112"/>
      <c r="B12" s="159"/>
      <c r="C12" s="114" t="s">
        <v>206</v>
      </c>
      <c r="D12" s="114" t="s">
        <v>105</v>
      </c>
      <c r="E12" s="114" t="s">
        <v>106</v>
      </c>
      <c r="F12" s="114" t="s">
        <v>107</v>
      </c>
      <c r="G12" s="114" t="s">
        <v>351</v>
      </c>
      <c r="H12" s="115"/>
      <c r="I12" s="138"/>
      <c r="J12" s="114"/>
      <c r="K12" s="116" t="s">
        <v>149</v>
      </c>
    </row>
    <row r="13" spans="1:12" ht="93.75" x14ac:dyDescent="0.25">
      <c r="A13" s="112"/>
      <c r="B13" s="159"/>
      <c r="C13" s="114" t="s">
        <v>207</v>
      </c>
      <c r="D13" s="114" t="s">
        <v>108</v>
      </c>
      <c r="E13" s="114" t="s">
        <v>109</v>
      </c>
      <c r="F13" s="114" t="s">
        <v>110</v>
      </c>
      <c r="G13" s="114" t="s">
        <v>111</v>
      </c>
      <c r="H13" s="115"/>
      <c r="I13" s="138"/>
      <c r="J13" s="114"/>
      <c r="K13" s="116" t="s">
        <v>173</v>
      </c>
    </row>
    <row r="14" spans="1:12" ht="112.5" customHeight="1" x14ac:dyDescent="0.25">
      <c r="A14" s="112"/>
      <c r="B14" s="159"/>
      <c r="C14" s="114" t="s">
        <v>208</v>
      </c>
      <c r="D14" s="114" t="s">
        <v>112</v>
      </c>
      <c r="E14" s="114" t="s">
        <v>113</v>
      </c>
      <c r="F14" s="114" t="s">
        <v>114</v>
      </c>
      <c r="G14" s="114" t="s">
        <v>115</v>
      </c>
      <c r="H14" s="115"/>
      <c r="I14" s="138"/>
      <c r="J14" s="114"/>
      <c r="K14" s="116" t="s">
        <v>175</v>
      </c>
    </row>
    <row r="15" spans="1:12" ht="111.6" customHeight="1" x14ac:dyDescent="0.25">
      <c r="A15" s="112"/>
      <c r="B15" s="148" t="s">
        <v>124</v>
      </c>
      <c r="C15" s="117" t="s">
        <v>487</v>
      </c>
      <c r="D15" s="117" t="s">
        <v>283</v>
      </c>
      <c r="E15" s="117" t="s">
        <v>284</v>
      </c>
      <c r="F15" s="117" t="s">
        <v>285</v>
      </c>
      <c r="G15" s="117" t="s">
        <v>89</v>
      </c>
      <c r="H15" s="118"/>
      <c r="I15" s="119"/>
      <c r="J15" s="117"/>
      <c r="K15" s="120" t="s">
        <v>224</v>
      </c>
    </row>
    <row r="16" spans="1:12" ht="112.5" x14ac:dyDescent="0.25">
      <c r="A16" s="112"/>
      <c r="B16" s="148"/>
      <c r="C16" s="117" t="s">
        <v>488</v>
      </c>
      <c r="D16" s="117" t="s">
        <v>286</v>
      </c>
      <c r="E16" s="117" t="s">
        <v>287</v>
      </c>
      <c r="F16" s="117" t="s">
        <v>288</v>
      </c>
      <c r="G16" s="117" t="s">
        <v>289</v>
      </c>
      <c r="H16" s="118"/>
      <c r="I16" s="119"/>
      <c r="J16" s="117"/>
      <c r="K16" s="120" t="s">
        <v>225</v>
      </c>
      <c r="L16" s="70"/>
    </row>
    <row r="17" spans="1:11" ht="131.25" x14ac:dyDescent="0.25">
      <c r="A17" s="112"/>
      <c r="B17" s="148"/>
      <c r="C17" s="117" t="s">
        <v>352</v>
      </c>
      <c r="D17" s="117" t="s">
        <v>353</v>
      </c>
      <c r="E17" s="117" t="s">
        <v>354</v>
      </c>
      <c r="F17" s="117" t="s">
        <v>355</v>
      </c>
      <c r="G17" s="117" t="s">
        <v>356</v>
      </c>
      <c r="H17" s="121"/>
      <c r="I17" s="139"/>
      <c r="J17" s="122"/>
      <c r="K17" s="120" t="s">
        <v>226</v>
      </c>
    </row>
    <row r="18" spans="1:11" ht="186.75" customHeight="1" x14ac:dyDescent="0.25">
      <c r="A18" s="112"/>
      <c r="B18" s="149" t="s">
        <v>126</v>
      </c>
      <c r="C18" s="123" t="s">
        <v>290</v>
      </c>
      <c r="D18" s="123" t="s">
        <v>486</v>
      </c>
      <c r="E18" s="123" t="s">
        <v>357</v>
      </c>
      <c r="F18" s="123" t="s">
        <v>291</v>
      </c>
      <c r="G18" s="123" t="s">
        <v>292</v>
      </c>
      <c r="H18" s="124" t="s">
        <v>489</v>
      </c>
      <c r="I18" s="125"/>
      <c r="J18" s="123"/>
      <c r="K18" s="126" t="s">
        <v>150</v>
      </c>
    </row>
    <row r="19" spans="1:11" ht="131.25" x14ac:dyDescent="0.25">
      <c r="A19" s="112"/>
      <c r="B19" s="149"/>
      <c r="C19" s="123" t="s">
        <v>293</v>
      </c>
      <c r="D19" s="123" t="s">
        <v>358</v>
      </c>
      <c r="E19" s="123" t="s">
        <v>359</v>
      </c>
      <c r="F19" s="123" t="s">
        <v>360</v>
      </c>
      <c r="G19" s="123" t="s">
        <v>294</v>
      </c>
      <c r="H19" s="124"/>
      <c r="I19" s="125"/>
      <c r="J19" s="123"/>
      <c r="K19" s="126" t="s">
        <v>151</v>
      </c>
    </row>
    <row r="20" spans="1:11" ht="131.25" x14ac:dyDescent="0.25">
      <c r="A20" s="112"/>
      <c r="B20" s="149"/>
      <c r="C20" s="123" t="s">
        <v>295</v>
      </c>
      <c r="D20" s="123" t="s">
        <v>361</v>
      </c>
      <c r="E20" s="123" t="s">
        <v>362</v>
      </c>
      <c r="F20" s="123" t="s">
        <v>296</v>
      </c>
      <c r="G20" s="123" t="s">
        <v>297</v>
      </c>
      <c r="H20" s="124"/>
      <c r="I20" s="125"/>
      <c r="J20" s="123"/>
      <c r="K20" s="126" t="s">
        <v>152</v>
      </c>
    </row>
    <row r="21" spans="1:11" ht="93.75" x14ac:dyDescent="0.25">
      <c r="A21" s="112"/>
      <c r="B21" s="149"/>
      <c r="C21" s="123" t="s">
        <v>298</v>
      </c>
      <c r="D21" s="123" t="s">
        <v>43</v>
      </c>
      <c r="E21" s="123" t="s">
        <v>44</v>
      </c>
      <c r="F21" s="123" t="s">
        <v>363</v>
      </c>
      <c r="G21" s="123" t="s">
        <v>258</v>
      </c>
      <c r="H21" s="124"/>
      <c r="I21" s="125"/>
      <c r="J21" s="123"/>
      <c r="K21" s="126" t="s">
        <v>153</v>
      </c>
    </row>
    <row r="22" spans="1:11" ht="105.75" customHeight="1" x14ac:dyDescent="0.25">
      <c r="A22" s="112"/>
      <c r="B22" s="149"/>
      <c r="C22" s="123" t="s">
        <v>299</v>
      </c>
      <c r="D22" s="123" t="s">
        <v>300</v>
      </c>
      <c r="E22" s="123" t="s">
        <v>339</v>
      </c>
      <c r="F22" s="123" t="s">
        <v>301</v>
      </c>
      <c r="G22" s="123" t="s">
        <v>364</v>
      </c>
      <c r="H22" s="124"/>
      <c r="I22" s="125"/>
      <c r="J22" s="123"/>
      <c r="K22" s="126" t="s">
        <v>154</v>
      </c>
    </row>
    <row r="23" spans="1:11" ht="75" x14ac:dyDescent="0.25">
      <c r="A23" s="112"/>
      <c r="B23" s="148" t="s">
        <v>125</v>
      </c>
      <c r="C23" s="117" t="s">
        <v>302</v>
      </c>
      <c r="D23" s="117" t="s">
        <v>303</v>
      </c>
      <c r="E23" s="117" t="s">
        <v>304</v>
      </c>
      <c r="F23" s="117" t="s">
        <v>305</v>
      </c>
      <c r="G23" s="117" t="s">
        <v>306</v>
      </c>
      <c r="H23" s="118" t="s">
        <v>490</v>
      </c>
      <c r="I23" s="119"/>
      <c r="J23" s="117"/>
      <c r="K23" s="120" t="s">
        <v>155</v>
      </c>
    </row>
    <row r="24" spans="1:11" ht="131.25" x14ac:dyDescent="0.25">
      <c r="A24" s="112"/>
      <c r="B24" s="148"/>
      <c r="C24" s="117" t="s">
        <v>307</v>
      </c>
      <c r="D24" s="117" t="s">
        <v>365</v>
      </c>
      <c r="E24" s="117" t="s">
        <v>366</v>
      </c>
      <c r="F24" s="117" t="s">
        <v>367</v>
      </c>
      <c r="G24" s="117" t="s">
        <v>368</v>
      </c>
      <c r="H24" s="118"/>
      <c r="I24" s="119"/>
      <c r="J24" s="117"/>
      <c r="K24" s="120" t="s">
        <v>156</v>
      </c>
    </row>
    <row r="25" spans="1:11" ht="112.5" x14ac:dyDescent="0.25">
      <c r="A25" s="112"/>
      <c r="B25" s="148"/>
      <c r="C25" s="117" t="s">
        <v>308</v>
      </c>
      <c r="D25" s="117" t="s">
        <v>309</v>
      </c>
      <c r="E25" s="117" t="s">
        <v>310</v>
      </c>
      <c r="F25" s="117" t="s">
        <v>336</v>
      </c>
      <c r="G25" s="117" t="s">
        <v>337</v>
      </c>
      <c r="H25" s="118"/>
      <c r="I25" s="119"/>
      <c r="J25" s="117"/>
      <c r="K25" s="120" t="s">
        <v>157</v>
      </c>
    </row>
    <row r="26" spans="1:11" ht="93.75" x14ac:dyDescent="0.25">
      <c r="A26" s="112"/>
      <c r="B26" s="148"/>
      <c r="C26" s="117" t="s">
        <v>338</v>
      </c>
      <c r="D26" s="117" t="s">
        <v>46</v>
      </c>
      <c r="E26" s="117" t="s">
        <v>47</v>
      </c>
      <c r="F26" s="117" t="s">
        <v>45</v>
      </c>
      <c r="G26" s="117" t="s">
        <v>258</v>
      </c>
      <c r="H26" s="118"/>
      <c r="I26" s="119"/>
      <c r="J26" s="117"/>
      <c r="K26" s="120" t="s">
        <v>158</v>
      </c>
    </row>
    <row r="27" spans="1:11" ht="115.5" customHeight="1" x14ac:dyDescent="0.25">
      <c r="A27" s="112"/>
      <c r="B27" s="148"/>
      <c r="C27" s="117" t="s">
        <v>311</v>
      </c>
      <c r="D27" s="117" t="s">
        <v>312</v>
      </c>
      <c r="E27" s="117" t="s">
        <v>313</v>
      </c>
      <c r="F27" s="117" t="s">
        <v>259</v>
      </c>
      <c r="G27" s="117" t="s">
        <v>314</v>
      </c>
      <c r="H27" s="118"/>
      <c r="I27" s="119"/>
      <c r="J27" s="117"/>
      <c r="K27" s="120" t="s">
        <v>159</v>
      </c>
    </row>
    <row r="28" spans="1:11" ht="132" customHeight="1" x14ac:dyDescent="0.25">
      <c r="A28" s="112"/>
      <c r="B28" s="149" t="s">
        <v>127</v>
      </c>
      <c r="C28" s="123" t="s">
        <v>315</v>
      </c>
      <c r="D28" s="123" t="s">
        <v>316</v>
      </c>
      <c r="E28" s="123" t="s">
        <v>461</v>
      </c>
      <c r="F28" s="123" t="s">
        <v>317</v>
      </c>
      <c r="G28" s="123" t="s">
        <v>318</v>
      </c>
      <c r="H28" s="124" t="s">
        <v>491</v>
      </c>
      <c r="I28" s="125"/>
      <c r="J28" s="123"/>
      <c r="K28" s="126" t="s">
        <v>160</v>
      </c>
    </row>
    <row r="29" spans="1:11" ht="131.25" x14ac:dyDescent="0.25">
      <c r="A29" s="112"/>
      <c r="B29" s="149"/>
      <c r="C29" s="123" t="s">
        <v>475</v>
      </c>
      <c r="D29" s="123" t="s">
        <v>369</v>
      </c>
      <c r="E29" s="123" t="s">
        <v>370</v>
      </c>
      <c r="F29" s="123" t="s">
        <v>371</v>
      </c>
      <c r="G29" s="123" t="s">
        <v>372</v>
      </c>
      <c r="H29" s="124"/>
      <c r="I29" s="125"/>
      <c r="J29" s="123"/>
      <c r="K29" s="126" t="s">
        <v>161</v>
      </c>
    </row>
    <row r="30" spans="1:11" ht="112.5" x14ac:dyDescent="0.25">
      <c r="A30" s="112"/>
      <c r="B30" s="149"/>
      <c r="C30" s="123" t="s">
        <v>319</v>
      </c>
      <c r="D30" s="123" t="s">
        <v>373</v>
      </c>
      <c r="E30" s="123" t="s">
        <v>320</v>
      </c>
      <c r="F30" s="123" t="s">
        <v>321</v>
      </c>
      <c r="G30" s="123" t="s">
        <v>322</v>
      </c>
      <c r="H30" s="124"/>
      <c r="I30" s="125"/>
      <c r="J30" s="123"/>
      <c r="K30" s="126" t="s">
        <v>162</v>
      </c>
    </row>
    <row r="31" spans="1:11" ht="93.75" x14ac:dyDescent="0.25">
      <c r="A31" s="112"/>
      <c r="B31" s="149"/>
      <c r="C31" s="123" t="s">
        <v>323</v>
      </c>
      <c r="D31" s="123" t="s">
        <v>46</v>
      </c>
      <c r="E31" s="123" t="s">
        <v>48</v>
      </c>
      <c r="F31" s="123" t="s">
        <v>260</v>
      </c>
      <c r="G31" s="123" t="s">
        <v>324</v>
      </c>
      <c r="H31" s="124"/>
      <c r="I31" s="125"/>
      <c r="J31" s="123"/>
      <c r="K31" s="126" t="s">
        <v>163</v>
      </c>
    </row>
    <row r="32" spans="1:11" ht="131.25" x14ac:dyDescent="0.25">
      <c r="A32" s="112"/>
      <c r="B32" s="149"/>
      <c r="C32" s="123" t="s">
        <v>325</v>
      </c>
      <c r="D32" s="123" t="s">
        <v>326</v>
      </c>
      <c r="E32" s="123" t="s">
        <v>327</v>
      </c>
      <c r="F32" s="123" t="s">
        <v>328</v>
      </c>
      <c r="G32" s="123" t="s">
        <v>329</v>
      </c>
      <c r="H32" s="124"/>
      <c r="I32" s="125"/>
      <c r="J32" s="123"/>
      <c r="K32" s="126" t="s">
        <v>205</v>
      </c>
    </row>
    <row r="33" spans="1:11" ht="191.25" customHeight="1" x14ac:dyDescent="0.25">
      <c r="A33" s="112"/>
      <c r="B33" s="148" t="s">
        <v>390</v>
      </c>
      <c r="C33" s="127" t="s">
        <v>391</v>
      </c>
      <c r="D33" s="117" t="s">
        <v>392</v>
      </c>
      <c r="E33" s="117" t="s">
        <v>393</v>
      </c>
      <c r="F33" s="117" t="s">
        <v>394</v>
      </c>
      <c r="G33" s="117" t="s">
        <v>395</v>
      </c>
      <c r="H33" s="118" t="s">
        <v>388</v>
      </c>
      <c r="I33" s="119"/>
      <c r="J33" s="117"/>
      <c r="K33" s="120" t="s">
        <v>227</v>
      </c>
    </row>
    <row r="34" spans="1:11" ht="150.75" customHeight="1" x14ac:dyDescent="0.25">
      <c r="A34" s="112"/>
      <c r="B34" s="148"/>
      <c r="C34" s="127" t="s">
        <v>396</v>
      </c>
      <c r="D34" s="127" t="s">
        <v>233</v>
      </c>
      <c r="E34" s="127" t="s">
        <v>234</v>
      </c>
      <c r="F34" s="127" t="s">
        <v>277</v>
      </c>
      <c r="G34" s="127" t="s">
        <v>235</v>
      </c>
      <c r="H34" s="128"/>
      <c r="I34" s="119"/>
      <c r="J34" s="117"/>
      <c r="K34" s="120" t="s">
        <v>228</v>
      </c>
    </row>
    <row r="35" spans="1:11" ht="206.25" x14ac:dyDescent="0.25">
      <c r="A35" s="112"/>
      <c r="B35" s="148"/>
      <c r="C35" s="117" t="s">
        <v>397</v>
      </c>
      <c r="D35" s="117" t="s">
        <v>101</v>
      </c>
      <c r="E35" s="117" t="s">
        <v>375</v>
      </c>
      <c r="F35" s="117" t="s">
        <v>374</v>
      </c>
      <c r="G35" s="117" t="s">
        <v>376</v>
      </c>
      <c r="H35" s="118"/>
      <c r="I35" s="119"/>
      <c r="J35" s="117"/>
      <c r="K35" s="120" t="s">
        <v>227</v>
      </c>
    </row>
    <row r="36" spans="1:11" ht="145.5" customHeight="1" x14ac:dyDescent="0.25">
      <c r="A36" s="112"/>
      <c r="B36" s="148"/>
      <c r="C36" s="117" t="s">
        <v>398</v>
      </c>
      <c r="D36" s="117" t="s">
        <v>40</v>
      </c>
      <c r="E36" s="117" t="s">
        <v>41</v>
      </c>
      <c r="F36" s="117" t="s">
        <v>42</v>
      </c>
      <c r="G36" s="117" t="s">
        <v>379</v>
      </c>
      <c r="H36" s="118"/>
      <c r="I36" s="119"/>
      <c r="J36" s="117"/>
      <c r="K36" s="120" t="s">
        <v>229</v>
      </c>
    </row>
    <row r="37" spans="1:11" ht="93.75" x14ac:dyDescent="0.25">
      <c r="A37" s="112"/>
      <c r="B37" s="148"/>
      <c r="C37" s="117" t="s">
        <v>399</v>
      </c>
      <c r="D37" s="117" t="s">
        <v>384</v>
      </c>
      <c r="E37" s="117" t="s">
        <v>385</v>
      </c>
      <c r="F37" s="117" t="s">
        <v>386</v>
      </c>
      <c r="G37" s="117" t="s">
        <v>387</v>
      </c>
      <c r="H37" s="118"/>
      <c r="I37" s="119"/>
      <c r="J37" s="117"/>
      <c r="K37" s="120" t="s">
        <v>164</v>
      </c>
    </row>
    <row r="38" spans="1:11" ht="141" customHeight="1" x14ac:dyDescent="0.25">
      <c r="A38" s="112"/>
      <c r="B38" s="148"/>
      <c r="C38" s="117" t="s">
        <v>400</v>
      </c>
      <c r="D38" s="117" t="s">
        <v>380</v>
      </c>
      <c r="E38" s="117" t="s">
        <v>381</v>
      </c>
      <c r="F38" s="117" t="s">
        <v>382</v>
      </c>
      <c r="G38" s="117" t="s">
        <v>383</v>
      </c>
      <c r="H38" s="118"/>
      <c r="I38" s="119"/>
      <c r="J38" s="117"/>
      <c r="K38" s="120" t="s">
        <v>389</v>
      </c>
    </row>
    <row r="39" spans="1:11" ht="84.95" customHeight="1" x14ac:dyDescent="0.25">
      <c r="A39" s="112"/>
      <c r="B39" s="149" t="s">
        <v>128</v>
      </c>
      <c r="C39" s="123" t="s">
        <v>401</v>
      </c>
      <c r="D39" s="123" t="s">
        <v>250</v>
      </c>
      <c r="E39" s="123" t="s">
        <v>238</v>
      </c>
      <c r="F39" s="123" t="s">
        <v>237</v>
      </c>
      <c r="G39" s="123" t="s">
        <v>236</v>
      </c>
      <c r="H39" s="124" t="s">
        <v>278</v>
      </c>
      <c r="I39" s="125"/>
      <c r="J39" s="123"/>
      <c r="K39" s="126" t="s">
        <v>165</v>
      </c>
    </row>
    <row r="40" spans="1:11" ht="75" x14ac:dyDescent="0.25">
      <c r="A40" s="112"/>
      <c r="B40" s="149"/>
      <c r="C40" s="123" t="s">
        <v>402</v>
      </c>
      <c r="D40" s="123" t="s">
        <v>408</v>
      </c>
      <c r="E40" s="123" t="s">
        <v>405</v>
      </c>
      <c r="F40" s="123" t="s">
        <v>406</v>
      </c>
      <c r="G40" s="123" t="s">
        <v>407</v>
      </c>
      <c r="H40" s="124" t="s">
        <v>404</v>
      </c>
      <c r="I40" s="125"/>
      <c r="J40" s="123"/>
      <c r="K40" s="126" t="s">
        <v>166</v>
      </c>
    </row>
    <row r="41" spans="1:11" ht="75" x14ac:dyDescent="0.25">
      <c r="A41" s="112"/>
      <c r="B41" s="149"/>
      <c r="C41" s="123" t="s">
        <v>403</v>
      </c>
      <c r="D41" s="123" t="s">
        <v>409</v>
      </c>
      <c r="E41" s="123" t="s">
        <v>410</v>
      </c>
      <c r="F41" s="123" t="s">
        <v>411</v>
      </c>
      <c r="G41" s="123" t="s">
        <v>412</v>
      </c>
      <c r="H41" s="124" t="s">
        <v>404</v>
      </c>
      <c r="I41" s="125"/>
      <c r="J41" s="123"/>
      <c r="K41" s="126" t="s">
        <v>174</v>
      </c>
    </row>
    <row r="42" spans="1:11" ht="206.25" customHeight="1" x14ac:dyDescent="0.25">
      <c r="A42" s="112"/>
      <c r="B42" s="148" t="s">
        <v>130</v>
      </c>
      <c r="C42" s="117" t="s">
        <v>209</v>
      </c>
      <c r="D42" s="127" t="s">
        <v>462</v>
      </c>
      <c r="E42" s="127" t="s">
        <v>413</v>
      </c>
      <c r="F42" s="127" t="s">
        <v>122</v>
      </c>
      <c r="G42" s="117" t="s">
        <v>51</v>
      </c>
      <c r="H42" s="118"/>
      <c r="I42" s="119"/>
      <c r="J42" s="117"/>
      <c r="K42" s="120" t="s">
        <v>169</v>
      </c>
    </row>
    <row r="43" spans="1:11" ht="121.5" customHeight="1" x14ac:dyDescent="0.25">
      <c r="A43" s="112"/>
      <c r="B43" s="148"/>
      <c r="C43" s="117" t="s">
        <v>414</v>
      </c>
      <c r="D43" s="117" t="s">
        <v>252</v>
      </c>
      <c r="E43" s="117" t="s">
        <v>242</v>
      </c>
      <c r="F43" s="127" t="s">
        <v>334</v>
      </c>
      <c r="G43" s="117" t="s">
        <v>52</v>
      </c>
      <c r="H43" s="118"/>
      <c r="I43" s="119"/>
      <c r="J43" s="117"/>
      <c r="K43" s="120" t="s">
        <v>168</v>
      </c>
    </row>
    <row r="44" spans="1:11" ht="112.5" x14ac:dyDescent="0.25">
      <c r="A44" s="112"/>
      <c r="B44" s="148"/>
      <c r="C44" s="117" t="s">
        <v>330</v>
      </c>
      <c r="D44" s="117" t="s">
        <v>240</v>
      </c>
      <c r="E44" s="117" t="s">
        <v>241</v>
      </c>
      <c r="F44" s="117" t="s">
        <v>335</v>
      </c>
      <c r="G44" s="117" t="s">
        <v>53</v>
      </c>
      <c r="H44" s="118"/>
      <c r="I44" s="119"/>
      <c r="J44" s="117"/>
      <c r="K44" s="120" t="s">
        <v>167</v>
      </c>
    </row>
    <row r="45" spans="1:11" ht="112.5" x14ac:dyDescent="0.25">
      <c r="A45" s="112"/>
      <c r="B45" s="148"/>
      <c r="C45" s="117" t="s">
        <v>210</v>
      </c>
      <c r="D45" s="117" t="s">
        <v>415</v>
      </c>
      <c r="E45" s="117" t="s">
        <v>416</v>
      </c>
      <c r="F45" s="117" t="s">
        <v>417</v>
      </c>
      <c r="G45" s="117" t="s">
        <v>253</v>
      </c>
      <c r="H45" s="118" t="s">
        <v>418</v>
      </c>
      <c r="I45" s="119"/>
      <c r="J45" s="117"/>
      <c r="K45" s="120" t="s">
        <v>419</v>
      </c>
    </row>
    <row r="46" spans="1:11" ht="131.25" x14ac:dyDescent="0.25">
      <c r="A46" s="112"/>
      <c r="B46" s="149" t="s">
        <v>129</v>
      </c>
      <c r="C46" s="123" t="s">
        <v>433</v>
      </c>
      <c r="D46" s="123" t="s">
        <v>434</v>
      </c>
      <c r="E46" s="123" t="s">
        <v>49</v>
      </c>
      <c r="F46" s="123" t="s">
        <v>50</v>
      </c>
      <c r="G46" s="123" t="s">
        <v>420</v>
      </c>
      <c r="H46" s="124"/>
      <c r="I46" s="125"/>
      <c r="J46" s="123"/>
      <c r="K46" s="126" t="s">
        <v>170</v>
      </c>
    </row>
    <row r="47" spans="1:11" ht="56.25" x14ac:dyDescent="0.25">
      <c r="A47" s="112"/>
      <c r="B47" s="149"/>
      <c r="C47" s="123" t="s">
        <v>211</v>
      </c>
      <c r="D47" s="123" t="s">
        <v>421</v>
      </c>
      <c r="E47" s="123" t="s">
        <v>422</v>
      </c>
      <c r="F47" s="123" t="s">
        <v>423</v>
      </c>
      <c r="G47" s="123" t="s">
        <v>424</v>
      </c>
      <c r="H47" s="124" t="s">
        <v>425</v>
      </c>
      <c r="I47" s="125"/>
      <c r="J47" s="123"/>
      <c r="K47" s="126" t="s">
        <v>170</v>
      </c>
    </row>
    <row r="48" spans="1:11" ht="75" x14ac:dyDescent="0.25">
      <c r="A48" s="112"/>
      <c r="B48" s="149"/>
      <c r="C48" s="123" t="s">
        <v>331</v>
      </c>
      <c r="D48" s="123" t="s">
        <v>426</v>
      </c>
      <c r="E48" s="123" t="s">
        <v>427</v>
      </c>
      <c r="F48" s="123" t="s">
        <v>428</v>
      </c>
      <c r="G48" s="123" t="s">
        <v>429</v>
      </c>
      <c r="H48" s="124"/>
      <c r="I48" s="125"/>
      <c r="J48" s="123"/>
      <c r="K48" s="126" t="s">
        <v>435</v>
      </c>
    </row>
    <row r="49" spans="1:11" ht="93.75" x14ac:dyDescent="0.25">
      <c r="A49" s="112"/>
      <c r="B49" s="149"/>
      <c r="C49" s="123" t="s">
        <v>332</v>
      </c>
      <c r="D49" s="123" t="s">
        <v>430</v>
      </c>
      <c r="E49" s="123" t="s">
        <v>431</v>
      </c>
      <c r="F49" s="123" t="s">
        <v>432</v>
      </c>
      <c r="G49" s="123" t="s">
        <v>463</v>
      </c>
      <c r="H49" s="124"/>
      <c r="I49" s="125"/>
      <c r="J49" s="123"/>
      <c r="K49" s="126" t="s">
        <v>171</v>
      </c>
    </row>
    <row r="50" spans="1:11" ht="182.25" customHeight="1" thickBot="1" x14ac:dyDescent="0.3">
      <c r="A50" s="113"/>
      <c r="B50" s="129" t="s">
        <v>131</v>
      </c>
      <c r="C50" s="117" t="s">
        <v>464</v>
      </c>
      <c r="D50" s="117" t="s">
        <v>436</v>
      </c>
      <c r="E50" s="117" t="s">
        <v>437</v>
      </c>
      <c r="F50" s="117" t="s">
        <v>438</v>
      </c>
      <c r="G50" s="117" t="s">
        <v>439</v>
      </c>
      <c r="H50" s="118"/>
      <c r="I50" s="119"/>
      <c r="J50" s="117" t="s">
        <v>22</v>
      </c>
      <c r="K50" s="130" t="s">
        <v>440</v>
      </c>
    </row>
    <row r="51" spans="1:11" ht="165" x14ac:dyDescent="0.25">
      <c r="A51" s="150" t="s">
        <v>3</v>
      </c>
      <c r="B51" s="160" t="s">
        <v>132</v>
      </c>
      <c r="C51" s="131" t="s">
        <v>476</v>
      </c>
      <c r="D51" s="131" t="s">
        <v>445</v>
      </c>
      <c r="E51" s="131" t="s">
        <v>465</v>
      </c>
      <c r="F51" s="131" t="s">
        <v>477</v>
      </c>
      <c r="G51" s="131" t="s">
        <v>478</v>
      </c>
      <c r="H51" s="132" t="s">
        <v>444</v>
      </c>
      <c r="I51" s="125"/>
      <c r="J51" s="131"/>
      <c r="K51" s="126" t="s">
        <v>179</v>
      </c>
    </row>
    <row r="52" spans="1:11" ht="135" x14ac:dyDescent="0.25">
      <c r="A52" s="151"/>
      <c r="B52" s="160"/>
      <c r="C52" s="131" t="s">
        <v>446</v>
      </c>
      <c r="D52" s="131" t="s">
        <v>120</v>
      </c>
      <c r="E52" s="131" t="s">
        <v>119</v>
      </c>
      <c r="F52" s="131" t="s">
        <v>117</v>
      </c>
      <c r="G52" s="131" t="s">
        <v>118</v>
      </c>
      <c r="H52" s="124" t="s">
        <v>447</v>
      </c>
      <c r="I52" s="125"/>
      <c r="J52" s="131"/>
      <c r="K52" s="126" t="s">
        <v>178</v>
      </c>
    </row>
    <row r="53" spans="1:11" ht="131.25" x14ac:dyDescent="0.25">
      <c r="A53" s="151"/>
      <c r="B53" s="160"/>
      <c r="C53" s="131" t="s">
        <v>212</v>
      </c>
      <c r="D53" s="131" t="s">
        <v>104</v>
      </c>
      <c r="E53" s="131" t="s">
        <v>456</v>
      </c>
      <c r="F53" s="131" t="s">
        <v>459</v>
      </c>
      <c r="G53" s="131" t="s">
        <v>458</v>
      </c>
      <c r="H53" s="132" t="s">
        <v>121</v>
      </c>
      <c r="I53" s="125"/>
      <c r="J53" s="131"/>
      <c r="K53" s="126" t="s">
        <v>172</v>
      </c>
    </row>
    <row r="54" spans="1:11" ht="165" x14ac:dyDescent="0.25">
      <c r="A54" s="151"/>
      <c r="B54" s="148" t="s">
        <v>474</v>
      </c>
      <c r="C54" s="117" t="s">
        <v>483</v>
      </c>
      <c r="D54" s="127" t="s">
        <v>445</v>
      </c>
      <c r="E54" s="127" t="s">
        <v>465</v>
      </c>
      <c r="F54" s="127" t="s">
        <v>442</v>
      </c>
      <c r="G54" s="127" t="s">
        <v>443</v>
      </c>
      <c r="H54" s="135" t="s">
        <v>444</v>
      </c>
      <c r="I54" s="119"/>
      <c r="J54" s="117"/>
      <c r="K54" s="120" t="s">
        <v>177</v>
      </c>
    </row>
    <row r="55" spans="1:11" ht="135" x14ac:dyDescent="0.25">
      <c r="A55" s="151"/>
      <c r="B55" s="148"/>
      <c r="C55" s="117" t="s">
        <v>484</v>
      </c>
      <c r="D55" s="117" t="s">
        <v>120</v>
      </c>
      <c r="E55" s="117" t="s">
        <v>119</v>
      </c>
      <c r="F55" s="117" t="s">
        <v>117</v>
      </c>
      <c r="G55" s="117" t="s">
        <v>118</v>
      </c>
      <c r="H55" s="118" t="s">
        <v>447</v>
      </c>
      <c r="I55" s="119"/>
      <c r="J55" s="117"/>
      <c r="K55" s="120" t="s">
        <v>176</v>
      </c>
    </row>
    <row r="56" spans="1:11" ht="131.25" x14ac:dyDescent="0.25">
      <c r="A56" s="151"/>
      <c r="B56" s="148"/>
      <c r="C56" s="117" t="s">
        <v>485</v>
      </c>
      <c r="D56" s="117" t="s">
        <v>104</v>
      </c>
      <c r="E56" s="117" t="s">
        <v>456</v>
      </c>
      <c r="F56" s="117" t="s">
        <v>459</v>
      </c>
      <c r="G56" s="117" t="s">
        <v>458</v>
      </c>
      <c r="H56" s="118" t="s">
        <v>121</v>
      </c>
      <c r="I56" s="119"/>
      <c r="J56" s="117"/>
      <c r="K56" s="120" t="s">
        <v>180</v>
      </c>
    </row>
    <row r="57" spans="1:11" ht="165" x14ac:dyDescent="0.25">
      <c r="A57" s="151"/>
      <c r="B57" s="149" t="s">
        <v>133</v>
      </c>
      <c r="C57" s="123" t="s">
        <v>244</v>
      </c>
      <c r="D57" s="131" t="s">
        <v>445</v>
      </c>
      <c r="E57" s="131" t="s">
        <v>465</v>
      </c>
      <c r="F57" s="131" t="s">
        <v>442</v>
      </c>
      <c r="G57" s="131" t="s">
        <v>443</v>
      </c>
      <c r="H57" s="132" t="s">
        <v>444</v>
      </c>
      <c r="I57" s="125"/>
      <c r="J57" s="123"/>
      <c r="K57" s="126" t="s">
        <v>181</v>
      </c>
    </row>
    <row r="58" spans="1:11" ht="135" x14ac:dyDescent="0.25">
      <c r="A58" s="151"/>
      <c r="B58" s="149"/>
      <c r="C58" s="123" t="s">
        <v>448</v>
      </c>
      <c r="D58" s="123" t="s">
        <v>120</v>
      </c>
      <c r="E58" s="123" t="s">
        <v>119</v>
      </c>
      <c r="F58" s="123" t="s">
        <v>117</v>
      </c>
      <c r="G58" s="123" t="s">
        <v>118</v>
      </c>
      <c r="H58" s="124" t="s">
        <v>447</v>
      </c>
      <c r="I58" s="125"/>
      <c r="J58" s="123"/>
      <c r="K58" s="126" t="s">
        <v>182</v>
      </c>
    </row>
    <row r="59" spans="1:11" ht="131.25" x14ac:dyDescent="0.25">
      <c r="A59" s="151"/>
      <c r="B59" s="149"/>
      <c r="C59" s="123" t="s">
        <v>213</v>
      </c>
      <c r="D59" s="131" t="s">
        <v>104</v>
      </c>
      <c r="E59" s="131" t="s">
        <v>456</v>
      </c>
      <c r="F59" s="131" t="s">
        <v>459</v>
      </c>
      <c r="G59" s="131" t="s">
        <v>458</v>
      </c>
      <c r="H59" s="124" t="s">
        <v>121</v>
      </c>
      <c r="I59" s="125"/>
      <c r="J59" s="123"/>
      <c r="K59" s="126" t="s">
        <v>183</v>
      </c>
    </row>
    <row r="60" spans="1:11" ht="165" x14ac:dyDescent="0.25">
      <c r="A60" s="151"/>
      <c r="B60" s="148" t="s">
        <v>136</v>
      </c>
      <c r="C60" s="117" t="s">
        <v>245</v>
      </c>
      <c r="D60" s="127" t="s">
        <v>445</v>
      </c>
      <c r="E60" s="127" t="s">
        <v>465</v>
      </c>
      <c r="F60" s="127" t="s">
        <v>442</v>
      </c>
      <c r="G60" s="127" t="s">
        <v>443</v>
      </c>
      <c r="H60" s="135" t="s">
        <v>444</v>
      </c>
      <c r="I60" s="119"/>
      <c r="J60" s="117"/>
      <c r="K60" s="120" t="s">
        <v>184</v>
      </c>
    </row>
    <row r="61" spans="1:11" ht="135" x14ac:dyDescent="0.25">
      <c r="A61" s="151"/>
      <c r="B61" s="148"/>
      <c r="C61" s="117" t="s">
        <v>449</v>
      </c>
      <c r="D61" s="117" t="s">
        <v>120</v>
      </c>
      <c r="E61" s="117" t="s">
        <v>119</v>
      </c>
      <c r="F61" s="117" t="s">
        <v>117</v>
      </c>
      <c r="G61" s="117" t="s">
        <v>118</v>
      </c>
      <c r="H61" s="118" t="s">
        <v>447</v>
      </c>
      <c r="I61" s="119"/>
      <c r="J61" s="117"/>
      <c r="K61" s="120" t="s">
        <v>185</v>
      </c>
    </row>
    <row r="62" spans="1:11" ht="131.25" x14ac:dyDescent="0.25">
      <c r="A62" s="151"/>
      <c r="B62" s="148"/>
      <c r="C62" s="117" t="s">
        <v>214</v>
      </c>
      <c r="D62" s="117" t="s">
        <v>104</v>
      </c>
      <c r="E62" s="117" t="s">
        <v>456</v>
      </c>
      <c r="F62" s="117" t="s">
        <v>459</v>
      </c>
      <c r="G62" s="117" t="s">
        <v>458</v>
      </c>
      <c r="H62" s="118" t="s">
        <v>121</v>
      </c>
      <c r="I62" s="119"/>
      <c r="J62" s="117"/>
      <c r="K62" s="120" t="s">
        <v>186</v>
      </c>
    </row>
    <row r="63" spans="1:11" ht="165" x14ac:dyDescent="0.25">
      <c r="A63" s="151"/>
      <c r="B63" s="149" t="s">
        <v>134</v>
      </c>
      <c r="C63" s="123" t="s">
        <v>246</v>
      </c>
      <c r="D63" s="131" t="s">
        <v>445</v>
      </c>
      <c r="E63" s="131" t="s">
        <v>465</v>
      </c>
      <c r="F63" s="131" t="s">
        <v>442</v>
      </c>
      <c r="G63" s="131" t="s">
        <v>443</v>
      </c>
      <c r="H63" s="132" t="s">
        <v>444</v>
      </c>
      <c r="I63" s="125"/>
      <c r="J63" s="123"/>
      <c r="K63" s="126" t="s">
        <v>187</v>
      </c>
    </row>
    <row r="64" spans="1:11" ht="150.75" customHeight="1" x14ac:dyDescent="0.25">
      <c r="A64" s="151"/>
      <c r="B64" s="149"/>
      <c r="C64" s="123" t="s">
        <v>455</v>
      </c>
      <c r="D64" s="123" t="s">
        <v>120</v>
      </c>
      <c r="E64" s="123" t="s">
        <v>119</v>
      </c>
      <c r="F64" s="123" t="s">
        <v>117</v>
      </c>
      <c r="G64" s="123" t="s">
        <v>118</v>
      </c>
      <c r="H64" s="124" t="s">
        <v>447</v>
      </c>
      <c r="I64" s="125"/>
      <c r="J64" s="123"/>
      <c r="K64" s="126" t="s">
        <v>188</v>
      </c>
    </row>
    <row r="65" spans="1:11" ht="207.75" customHeight="1" x14ac:dyDescent="0.25">
      <c r="A65" s="151"/>
      <c r="B65" s="149"/>
      <c r="C65" s="123" t="s">
        <v>215</v>
      </c>
      <c r="D65" s="131" t="s">
        <v>104</v>
      </c>
      <c r="E65" s="131" t="s">
        <v>456</v>
      </c>
      <c r="F65" s="131" t="s">
        <v>459</v>
      </c>
      <c r="G65" s="131" t="s">
        <v>458</v>
      </c>
      <c r="H65" s="124" t="s">
        <v>121</v>
      </c>
      <c r="I65" s="125"/>
      <c r="J65" s="123"/>
      <c r="K65" s="126" t="s">
        <v>189</v>
      </c>
    </row>
    <row r="66" spans="1:11" ht="129.94999999999999" customHeight="1" x14ac:dyDescent="0.25">
      <c r="A66" s="151"/>
      <c r="B66" s="148" t="s">
        <v>137</v>
      </c>
      <c r="C66" s="117" t="s">
        <v>482</v>
      </c>
      <c r="D66" s="127" t="s">
        <v>445</v>
      </c>
      <c r="E66" s="127" t="s">
        <v>465</v>
      </c>
      <c r="F66" s="127" t="s">
        <v>442</v>
      </c>
      <c r="G66" s="127" t="s">
        <v>443</v>
      </c>
      <c r="H66" s="135" t="s">
        <v>444</v>
      </c>
      <c r="I66" s="119"/>
      <c r="J66" s="117"/>
      <c r="K66" s="120" t="s">
        <v>190</v>
      </c>
    </row>
    <row r="67" spans="1:11" ht="135" x14ac:dyDescent="0.25">
      <c r="A67" s="151"/>
      <c r="B67" s="148"/>
      <c r="C67" s="117" t="s">
        <v>454</v>
      </c>
      <c r="D67" s="117" t="s">
        <v>120</v>
      </c>
      <c r="E67" s="117" t="s">
        <v>119</v>
      </c>
      <c r="F67" s="117" t="s">
        <v>117</v>
      </c>
      <c r="G67" s="117" t="s">
        <v>118</v>
      </c>
      <c r="H67" s="118" t="s">
        <v>447</v>
      </c>
      <c r="I67" s="119"/>
      <c r="J67" s="117"/>
      <c r="K67" s="120" t="s">
        <v>191</v>
      </c>
    </row>
    <row r="68" spans="1:11" ht="131.25" x14ac:dyDescent="0.25">
      <c r="A68" s="151"/>
      <c r="B68" s="148"/>
      <c r="C68" s="117" t="s">
        <v>216</v>
      </c>
      <c r="D68" s="117" t="s">
        <v>104</v>
      </c>
      <c r="E68" s="117" t="s">
        <v>456</v>
      </c>
      <c r="F68" s="117" t="s">
        <v>459</v>
      </c>
      <c r="G68" s="117" t="s">
        <v>458</v>
      </c>
      <c r="H68" s="118" t="s">
        <v>121</v>
      </c>
      <c r="I68" s="119"/>
      <c r="J68" s="117"/>
      <c r="K68" s="120" t="s">
        <v>192</v>
      </c>
    </row>
    <row r="69" spans="1:11" ht="165" x14ac:dyDescent="0.25">
      <c r="A69" s="151"/>
      <c r="B69" s="149" t="s">
        <v>135</v>
      </c>
      <c r="C69" s="123" t="s">
        <v>247</v>
      </c>
      <c r="D69" s="131" t="s">
        <v>445</v>
      </c>
      <c r="E69" s="131" t="s">
        <v>465</v>
      </c>
      <c r="F69" s="131" t="s">
        <v>442</v>
      </c>
      <c r="G69" s="131" t="s">
        <v>443</v>
      </c>
      <c r="H69" s="132" t="s">
        <v>444</v>
      </c>
      <c r="I69" s="125"/>
      <c r="J69" s="123"/>
      <c r="K69" s="126" t="s">
        <v>193</v>
      </c>
    </row>
    <row r="70" spans="1:11" ht="135" x14ac:dyDescent="0.25">
      <c r="A70" s="151"/>
      <c r="B70" s="149"/>
      <c r="C70" s="123" t="s">
        <v>453</v>
      </c>
      <c r="D70" s="123" t="s">
        <v>120</v>
      </c>
      <c r="E70" s="123" t="s">
        <v>119</v>
      </c>
      <c r="F70" s="123" t="s">
        <v>117</v>
      </c>
      <c r="G70" s="123" t="s">
        <v>118</v>
      </c>
      <c r="H70" s="124" t="s">
        <v>447</v>
      </c>
      <c r="I70" s="125"/>
      <c r="J70" s="123"/>
      <c r="K70" s="126" t="s">
        <v>194</v>
      </c>
    </row>
    <row r="71" spans="1:11" ht="131.25" x14ac:dyDescent="0.25">
      <c r="A71" s="151"/>
      <c r="B71" s="149"/>
      <c r="C71" s="123" t="s">
        <v>217</v>
      </c>
      <c r="D71" s="131" t="s">
        <v>104</v>
      </c>
      <c r="E71" s="131" t="s">
        <v>456</v>
      </c>
      <c r="F71" s="131" t="s">
        <v>459</v>
      </c>
      <c r="G71" s="131" t="s">
        <v>458</v>
      </c>
      <c r="H71" s="124" t="s">
        <v>121</v>
      </c>
      <c r="I71" s="125"/>
      <c r="J71" s="123"/>
      <c r="K71" s="126" t="s">
        <v>195</v>
      </c>
    </row>
    <row r="72" spans="1:11" ht="165" x14ac:dyDescent="0.25">
      <c r="A72" s="151"/>
      <c r="B72" s="148" t="s">
        <v>138</v>
      </c>
      <c r="C72" s="117" t="s">
        <v>248</v>
      </c>
      <c r="D72" s="127" t="s">
        <v>445</v>
      </c>
      <c r="E72" s="127" t="s">
        <v>465</v>
      </c>
      <c r="F72" s="127" t="s">
        <v>442</v>
      </c>
      <c r="G72" s="127" t="s">
        <v>443</v>
      </c>
      <c r="H72" s="135" t="s">
        <v>444</v>
      </c>
      <c r="I72" s="119"/>
      <c r="J72" s="117"/>
      <c r="K72" s="120" t="s">
        <v>196</v>
      </c>
    </row>
    <row r="73" spans="1:11" ht="135" x14ac:dyDescent="0.25">
      <c r="A73" s="151"/>
      <c r="B73" s="148"/>
      <c r="C73" s="117" t="s">
        <v>452</v>
      </c>
      <c r="D73" s="117" t="s">
        <v>120</v>
      </c>
      <c r="E73" s="117" t="s">
        <v>119</v>
      </c>
      <c r="F73" s="117" t="s">
        <v>117</v>
      </c>
      <c r="G73" s="117" t="s">
        <v>118</v>
      </c>
      <c r="H73" s="118" t="s">
        <v>447</v>
      </c>
      <c r="I73" s="119"/>
      <c r="J73" s="117"/>
      <c r="K73" s="120" t="s">
        <v>197</v>
      </c>
    </row>
    <row r="74" spans="1:11" ht="131.25" x14ac:dyDescent="0.25">
      <c r="A74" s="151"/>
      <c r="B74" s="148"/>
      <c r="C74" s="117" t="s">
        <v>457</v>
      </c>
      <c r="D74" s="117" t="s">
        <v>104</v>
      </c>
      <c r="E74" s="117" t="s">
        <v>456</v>
      </c>
      <c r="F74" s="117" t="s">
        <v>459</v>
      </c>
      <c r="G74" s="117" t="s">
        <v>458</v>
      </c>
      <c r="H74" s="118" t="s">
        <v>121</v>
      </c>
      <c r="I74" s="119"/>
      <c r="J74" s="117"/>
      <c r="K74" s="120" t="s">
        <v>198</v>
      </c>
    </row>
    <row r="75" spans="1:11" ht="165" x14ac:dyDescent="0.25">
      <c r="A75" s="151"/>
      <c r="B75" s="149" t="s">
        <v>481</v>
      </c>
      <c r="C75" s="123" t="s">
        <v>249</v>
      </c>
      <c r="D75" s="131" t="s">
        <v>445</v>
      </c>
      <c r="E75" s="131" t="s">
        <v>465</v>
      </c>
      <c r="F75" s="131" t="s">
        <v>442</v>
      </c>
      <c r="G75" s="131" t="s">
        <v>443</v>
      </c>
      <c r="H75" s="132" t="s">
        <v>444</v>
      </c>
      <c r="I75" s="125"/>
      <c r="J75" s="123"/>
      <c r="K75" s="126" t="s">
        <v>199</v>
      </c>
    </row>
    <row r="76" spans="1:11" ht="135" x14ac:dyDescent="0.25">
      <c r="A76" s="151"/>
      <c r="B76" s="149"/>
      <c r="C76" s="123" t="s">
        <v>451</v>
      </c>
      <c r="D76" s="123" t="s">
        <v>120</v>
      </c>
      <c r="E76" s="123" t="s">
        <v>119</v>
      </c>
      <c r="F76" s="123" t="s">
        <v>117</v>
      </c>
      <c r="G76" s="123" t="s">
        <v>118</v>
      </c>
      <c r="H76" s="124" t="s">
        <v>447</v>
      </c>
      <c r="I76" s="125"/>
      <c r="J76" s="123"/>
      <c r="K76" s="126" t="s">
        <v>200</v>
      </c>
    </row>
    <row r="77" spans="1:11" ht="131.25" x14ac:dyDescent="0.25">
      <c r="A77" s="151"/>
      <c r="B77" s="149"/>
      <c r="C77" s="123" t="s">
        <v>218</v>
      </c>
      <c r="D77" s="131" t="s">
        <v>104</v>
      </c>
      <c r="E77" s="131" t="s">
        <v>456</v>
      </c>
      <c r="F77" s="131" t="s">
        <v>459</v>
      </c>
      <c r="G77" s="131" t="s">
        <v>458</v>
      </c>
      <c r="H77" s="124" t="s">
        <v>121</v>
      </c>
      <c r="I77" s="125"/>
      <c r="J77" s="123"/>
      <c r="K77" s="126" t="s">
        <v>201</v>
      </c>
    </row>
    <row r="78" spans="1:11" ht="165" x14ac:dyDescent="0.25">
      <c r="A78" s="151"/>
      <c r="B78" s="148" t="s">
        <v>479</v>
      </c>
      <c r="C78" s="117" t="s">
        <v>471</v>
      </c>
      <c r="D78" s="127" t="s">
        <v>445</v>
      </c>
      <c r="E78" s="127" t="s">
        <v>465</v>
      </c>
      <c r="F78" s="127" t="s">
        <v>442</v>
      </c>
      <c r="G78" s="127" t="s">
        <v>443</v>
      </c>
      <c r="H78" s="135" t="s">
        <v>444</v>
      </c>
      <c r="I78" s="119"/>
      <c r="J78" s="117"/>
      <c r="K78" s="120" t="s">
        <v>202</v>
      </c>
    </row>
    <row r="79" spans="1:11" ht="135" x14ac:dyDescent="0.25">
      <c r="A79" s="151"/>
      <c r="B79" s="148"/>
      <c r="C79" s="117" t="s">
        <v>450</v>
      </c>
      <c r="D79" s="117" t="s">
        <v>120</v>
      </c>
      <c r="E79" s="117" t="s">
        <v>119</v>
      </c>
      <c r="F79" s="117" t="s">
        <v>117</v>
      </c>
      <c r="G79" s="117" t="s">
        <v>118</v>
      </c>
      <c r="H79" s="118" t="s">
        <v>447</v>
      </c>
      <c r="I79" s="119"/>
      <c r="J79" s="117"/>
      <c r="K79" s="120" t="s">
        <v>203</v>
      </c>
    </row>
    <row r="80" spans="1:11" ht="160.5" customHeight="1" thickBot="1" x14ac:dyDescent="0.3">
      <c r="A80" s="152"/>
      <c r="B80" s="148"/>
      <c r="C80" s="117" t="s">
        <v>480</v>
      </c>
      <c r="D80" s="117" t="s">
        <v>104</v>
      </c>
      <c r="E80" s="117" t="s">
        <v>456</v>
      </c>
      <c r="F80" s="117" t="s">
        <v>459</v>
      </c>
      <c r="G80" s="117" t="s">
        <v>458</v>
      </c>
      <c r="H80" s="118" t="s">
        <v>121</v>
      </c>
      <c r="I80" s="119"/>
      <c r="J80" s="117"/>
      <c r="K80" s="120" t="s">
        <v>204</v>
      </c>
    </row>
    <row r="81" spans="1:11" ht="93" thickTop="1" x14ac:dyDescent="0.25">
      <c r="A81" s="6"/>
      <c r="B81" s="43"/>
      <c r="C81" s="4"/>
      <c r="D81" s="5"/>
      <c r="E81" s="5"/>
      <c r="F81" s="5"/>
      <c r="G81" s="5"/>
      <c r="H81" s="5"/>
      <c r="I81" s="46"/>
      <c r="J81" s="5"/>
      <c r="K81" s="104"/>
    </row>
  </sheetData>
  <mergeCells count="27">
    <mergeCell ref="A51:A80"/>
    <mergeCell ref="D5:H5"/>
    <mergeCell ref="J5:J6"/>
    <mergeCell ref="A5:A6"/>
    <mergeCell ref="C5:C6"/>
    <mergeCell ref="I5:I6"/>
    <mergeCell ref="D6:G6"/>
    <mergeCell ref="B7:B14"/>
    <mergeCell ref="B23:B27"/>
    <mergeCell ref="B51:B53"/>
    <mergeCell ref="B54:B56"/>
    <mergeCell ref="B46:B49"/>
    <mergeCell ref="K5:K6"/>
    <mergeCell ref="B78:B80"/>
    <mergeCell ref="B57:B59"/>
    <mergeCell ref="B63:B65"/>
    <mergeCell ref="B69:B71"/>
    <mergeCell ref="B60:B62"/>
    <mergeCell ref="B66:B68"/>
    <mergeCell ref="B42:B45"/>
    <mergeCell ref="B18:B22"/>
    <mergeCell ref="B72:B74"/>
    <mergeCell ref="B39:B41"/>
    <mergeCell ref="B75:B77"/>
    <mergeCell ref="B28:B32"/>
    <mergeCell ref="B33:B38"/>
    <mergeCell ref="B15:B17"/>
  </mergeCells>
  <hyperlinks>
    <hyperlink ref="C1" r:id="rId1" display="http://creativecommons.org/licenses/by-nc-sa/3.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zoomScale="60" zoomScaleNormal="60" workbookViewId="0">
      <selection activeCell="B76" sqref="B76"/>
    </sheetView>
  </sheetViews>
  <sheetFormatPr baseColWidth="10" defaultColWidth="10.85546875" defaultRowHeight="18.75" x14ac:dyDescent="0.3"/>
  <cols>
    <col min="1" max="1" width="36.85546875" style="33" customWidth="1"/>
    <col min="2" max="2" width="64.140625" style="33" customWidth="1"/>
    <col min="3" max="3" width="43.85546875" style="34" customWidth="1"/>
    <col min="4" max="4" width="6.140625" style="32" customWidth="1"/>
    <col min="5" max="5" width="25.140625" style="69" customWidth="1"/>
    <col min="6" max="6" width="25.140625" customWidth="1"/>
    <col min="7" max="7" width="48.85546875" customWidth="1"/>
    <col min="8" max="8" width="6.42578125" customWidth="1"/>
    <col min="9" max="9" width="22.85546875" style="25" customWidth="1"/>
    <col min="10" max="10" width="64.85546875" style="25" customWidth="1"/>
    <col min="11" max="11" width="51.85546875" style="25" customWidth="1"/>
    <col min="12" max="12" width="29.85546875" customWidth="1"/>
    <col min="13" max="13" width="45.42578125" customWidth="1"/>
  </cols>
  <sheetData>
    <row r="1" spans="1:13" ht="65.099999999999994" customHeight="1" x14ac:dyDescent="0.3">
      <c r="A1" s="161" t="s">
        <v>270</v>
      </c>
      <c r="B1" s="164"/>
      <c r="C1" s="165"/>
      <c r="E1" s="161" t="s">
        <v>441</v>
      </c>
      <c r="F1" s="162"/>
      <c r="G1" s="163"/>
      <c r="I1" s="161" t="s">
        <v>271</v>
      </c>
      <c r="J1" s="162"/>
      <c r="K1" s="163"/>
    </row>
    <row r="2" spans="1:13" ht="38.25" customHeight="1" x14ac:dyDescent="0.25">
      <c r="A2" s="141" t="s">
        <v>254</v>
      </c>
      <c r="B2" s="140" t="s">
        <v>54</v>
      </c>
      <c r="C2" s="142" t="s">
        <v>74</v>
      </c>
      <c r="D2" s="30"/>
      <c r="E2" s="141" t="s">
        <v>95</v>
      </c>
      <c r="F2" s="140" t="s">
        <v>96</v>
      </c>
      <c r="G2" s="142" t="s">
        <v>97</v>
      </c>
      <c r="I2" s="140" t="s">
        <v>86</v>
      </c>
      <c r="J2" s="140" t="s">
        <v>87</v>
      </c>
      <c r="K2" s="140" t="s">
        <v>74</v>
      </c>
    </row>
    <row r="3" spans="1:13" ht="93.75" x14ac:dyDescent="0.25">
      <c r="A3" s="64" t="s">
        <v>496</v>
      </c>
      <c r="B3" s="45" t="s">
        <v>272</v>
      </c>
      <c r="C3" s="74" t="str">
        <f>'1. Criteria Scoring'!C7</f>
        <v>01. Formalization of rationale behind the willingness to collaborate for surveillance.</v>
      </c>
      <c r="D3" s="30"/>
      <c r="E3" s="73" t="s">
        <v>9</v>
      </c>
      <c r="F3" s="143" t="s">
        <v>268</v>
      </c>
      <c r="G3" s="74" t="str">
        <f>'1. Criteria Scoring'!C7</f>
        <v>01. Formalization of rationale behind the willingness to collaborate for surveillance.</v>
      </c>
      <c r="I3" s="82" t="s">
        <v>88</v>
      </c>
      <c r="J3" s="83" t="s">
        <v>275</v>
      </c>
      <c r="K3" s="83" t="str">
        <f>'1. Criteria Scoring'!C7</f>
        <v>01. Formalization of rationale behind the willingness to collaborate for surveillance.</v>
      </c>
      <c r="M3" s="36"/>
    </row>
    <row r="4" spans="1:13" ht="93.75" x14ac:dyDescent="0.3">
      <c r="A4" s="64" t="s">
        <v>273</v>
      </c>
      <c r="B4" s="45" t="s">
        <v>272</v>
      </c>
      <c r="C4" s="74" t="str">
        <f>'1. Criteria Scoring'!C8</f>
        <v>02. Formalization of the objective(s) and purpose(s) of collaboration for surveillance.</v>
      </c>
      <c r="D4" s="31"/>
      <c r="E4" s="73" t="s">
        <v>9</v>
      </c>
      <c r="F4" s="143" t="s">
        <v>268</v>
      </c>
      <c r="G4" s="74" t="str">
        <f>'1. Criteria Scoring'!C8</f>
        <v>02. Formalization of the objective(s) and purpose(s) of collaboration for surveillance.</v>
      </c>
      <c r="I4" s="37" t="s">
        <v>88</v>
      </c>
      <c r="J4" s="38" t="s">
        <v>275</v>
      </c>
      <c r="K4" s="83" t="str">
        <f>'1. Criteria Scoring'!C8</f>
        <v>02. Formalization of the objective(s) and purpose(s) of collaboration for surveillance.</v>
      </c>
      <c r="M4" s="3"/>
    </row>
    <row r="5" spans="1:13" ht="131.25" x14ac:dyDescent="0.3">
      <c r="A5" s="64" t="s">
        <v>273</v>
      </c>
      <c r="B5" s="45" t="s">
        <v>272</v>
      </c>
      <c r="C5" s="68" t="str">
        <f>'1. Criteria Scoring'!C9</f>
        <v>03. Formalization of the surveillance actors' areas of action in the multisectoral surveillance system, i.e. their assigned tasks for governance (steering, coordination, scientific and technical support) of sectoral and multisectoral surveillance.</v>
      </c>
      <c r="D5" s="31"/>
      <c r="E5" s="73" t="s">
        <v>9</v>
      </c>
      <c r="F5" s="143" t="s">
        <v>268</v>
      </c>
      <c r="G5" s="74" t="str">
        <f>'1. Criteria Scoring'!C9</f>
        <v>03. Formalization of the surveillance actors' areas of action in the multisectoral surveillance system, i.e. their assigned tasks for governance (steering, coordination, scientific and technical support) of sectoral and multisectoral surveillance.</v>
      </c>
      <c r="I5" s="37" t="s">
        <v>88</v>
      </c>
      <c r="J5" s="38" t="s">
        <v>275</v>
      </c>
      <c r="K5" s="83" t="str">
        <f>'1. Criteria Scoring'!C9</f>
        <v>03. Formalization of the surveillance actors' areas of action in the multisectoral surveillance system, i.e. their assigned tasks for governance (steering, coordination, scientific and technical support) of sectoral and multisectoral surveillance.</v>
      </c>
      <c r="M5" s="3"/>
    </row>
    <row r="6" spans="1:13" ht="93.75" x14ac:dyDescent="0.3">
      <c r="A6" s="64" t="s">
        <v>273</v>
      </c>
      <c r="B6" s="45" t="s">
        <v>272</v>
      </c>
      <c r="C6" s="78" t="str">
        <f>'1. Criteria Scoring'!C10</f>
        <v>04. Definition of specific mechanisms for financial, material and human resources allocation for collaboration.</v>
      </c>
      <c r="D6" s="31"/>
      <c r="E6" s="73" t="s">
        <v>9</v>
      </c>
      <c r="F6" s="143" t="s">
        <v>268</v>
      </c>
      <c r="G6" s="74" t="str">
        <f>'1. Criteria Scoring'!C10</f>
        <v>04. Definition of specific mechanisms for financial, material and human resources allocation for collaboration.</v>
      </c>
      <c r="I6" s="37" t="s">
        <v>20</v>
      </c>
      <c r="J6" s="38" t="s">
        <v>251</v>
      </c>
      <c r="K6" s="38" t="str">
        <f>'1. Criteria Scoring'!C10</f>
        <v>04. Definition of specific mechanisms for financial, material and human resources allocation for collaboration.</v>
      </c>
      <c r="M6" s="3"/>
    </row>
    <row r="7" spans="1:13" ht="225" x14ac:dyDescent="0.3">
      <c r="A7" s="64" t="s">
        <v>273</v>
      </c>
      <c r="B7" s="45" t="s">
        <v>272</v>
      </c>
      <c r="C7" s="68"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D7" s="31"/>
      <c r="E7" s="73" t="s">
        <v>9</v>
      </c>
      <c r="F7" s="143" t="s">
        <v>268</v>
      </c>
      <c r="G7" s="74"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I7" s="37" t="s">
        <v>88</v>
      </c>
      <c r="J7" s="38" t="s">
        <v>275</v>
      </c>
      <c r="K7" s="83" t="str">
        <f>'1. Criteria Scoring'!C10</f>
        <v>04. Definition of specific mechanisms for financial, material and human resources allocation for collaboration.</v>
      </c>
      <c r="M7" s="3"/>
    </row>
    <row r="8" spans="1:13" ht="187.5" x14ac:dyDescent="0.3">
      <c r="A8" s="64" t="s">
        <v>55</v>
      </c>
      <c r="B8" s="45" t="s">
        <v>24</v>
      </c>
      <c r="C8" s="68" t="str">
        <f>'1. Criteria Scoring'!C12</f>
        <v>06. Relevance of the collaborative objective(s) and purpose(s) regarding surveillance actors and end-users' expectations (including meeting the sectoral objectives).</v>
      </c>
      <c r="D8" s="31"/>
      <c r="E8" s="73" t="s">
        <v>9</v>
      </c>
      <c r="F8" s="143" t="s">
        <v>98</v>
      </c>
      <c r="G8" s="74" t="str">
        <f>'1. Criteria Scoring'!C12</f>
        <v>06. Relevance of the collaborative objective(s) and purpose(s) regarding surveillance actors and end-users' expectations (including meeting the sectoral objectives).</v>
      </c>
      <c r="I8" s="82" t="s">
        <v>15</v>
      </c>
      <c r="J8" s="83" t="s">
        <v>78</v>
      </c>
      <c r="K8" s="83"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M8" s="36"/>
    </row>
    <row r="9" spans="1:13" ht="187.5" x14ac:dyDescent="0.3">
      <c r="A9" s="64" t="s">
        <v>55</v>
      </c>
      <c r="B9" s="45" t="s">
        <v>24</v>
      </c>
      <c r="C9" s="68" t="str">
        <f>'1. Criteria Scoring'!C13</f>
        <v>07. Relevance of the collaborative objective(s) and purpose(s) regarding the epidemiological, socio-political and economic context.</v>
      </c>
      <c r="D9" s="31"/>
      <c r="E9" s="73" t="s">
        <v>9</v>
      </c>
      <c r="F9" s="143" t="s">
        <v>268</v>
      </c>
      <c r="G9" s="74" t="str">
        <f>'1. Criteria Scoring'!C13</f>
        <v>07. Relevance of the collaborative objective(s) and purpose(s) regarding the epidemiological, socio-political and economic context.</v>
      </c>
      <c r="I9" s="37" t="s">
        <v>81</v>
      </c>
      <c r="J9" s="38" t="s">
        <v>82</v>
      </c>
      <c r="K9" s="38"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M9" s="36"/>
    </row>
    <row r="10" spans="1:13" ht="75" customHeight="1" x14ac:dyDescent="0.3">
      <c r="A10" s="64" t="s">
        <v>55</v>
      </c>
      <c r="B10" s="45" t="s">
        <v>24</v>
      </c>
      <c r="C10" s="68" t="str">
        <f>'1. Criteria Scoring'!C14</f>
        <v>08. Relevance of the collaborative objective(s) and purpose(s) regarding the international/regional guidance (regulations, recommendations, standards, guidelines, etc.).</v>
      </c>
      <c r="D10" s="31"/>
      <c r="E10" s="73" t="s">
        <v>9</v>
      </c>
      <c r="F10" s="143" t="s">
        <v>268</v>
      </c>
      <c r="G10" s="74" t="str">
        <f>'1. Criteria Scoring'!C14</f>
        <v>08. Relevance of the collaborative objective(s) and purpose(s) regarding the international/regional guidance (regulations, recommendations, standards, guidelines, etc.).</v>
      </c>
      <c r="I10" s="37" t="s">
        <v>88</v>
      </c>
      <c r="J10" s="38" t="s">
        <v>275</v>
      </c>
      <c r="K10" s="83" t="str">
        <f>'1. Criteria Scoring'!C11</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M10" s="3"/>
    </row>
    <row r="11" spans="1:13" ht="131.25" x14ac:dyDescent="0.3">
      <c r="A11" s="64" t="s">
        <v>140</v>
      </c>
      <c r="B11" s="45" t="s">
        <v>340</v>
      </c>
      <c r="C11" s="68" t="str">
        <f>'1. Criteria Scoring'!C15</f>
        <v>09. Relevance of the dimensions included in the multisectoral surveillance system (sectors, professions, disciplines, decision making scales) regarding the collaborative objective(s) and purpose(s), and context.</v>
      </c>
      <c r="D11" s="31"/>
      <c r="E11" s="73" t="s">
        <v>9</v>
      </c>
      <c r="F11" s="143" t="s">
        <v>268</v>
      </c>
      <c r="G11" s="74" t="str">
        <f>'1. Criteria Scoring'!C15</f>
        <v>09. Relevance of the dimensions included in the multisectoral surveillance system (sectors, professions, disciplines, decision making scales) regarding the collaborative objective(s) and purpose(s), and context.</v>
      </c>
      <c r="I11" s="37" t="s">
        <v>15</v>
      </c>
      <c r="J11" s="38" t="s">
        <v>78</v>
      </c>
      <c r="K11" s="38" t="str">
        <f>'1. Criteria Scoring'!C12</f>
        <v>06. Relevance of the collaborative objective(s) and purpose(s) regarding surveillance actors and end-users' expectations (including meeting the sectoral objectives).</v>
      </c>
      <c r="M11" s="3"/>
    </row>
    <row r="12" spans="1:13" ht="93.75" x14ac:dyDescent="0.3">
      <c r="A12" s="64" t="s">
        <v>140</v>
      </c>
      <c r="B12" s="45" t="s">
        <v>340</v>
      </c>
      <c r="C12" s="68" t="str">
        <f>'1. Criteria Scoring'!C16</f>
        <v>10. Relevance of the data sources included in the multisectoral surveillance system regarding the collaborative objective(s) and purpose(s), and context.</v>
      </c>
      <c r="D12" s="31"/>
      <c r="E12" s="73" t="s">
        <v>9</v>
      </c>
      <c r="F12" s="143" t="s">
        <v>268</v>
      </c>
      <c r="G12" s="74" t="str">
        <f>'1. Criteria Scoring'!C16</f>
        <v>10. Relevance of the data sources included in the multisectoral surveillance system regarding the collaborative objective(s) and purpose(s), and context.</v>
      </c>
      <c r="H12" s="25"/>
      <c r="I12" s="37" t="s">
        <v>75</v>
      </c>
      <c r="J12" s="38" t="s">
        <v>76</v>
      </c>
      <c r="K12" s="38" t="str">
        <f>'1. Criteria Scoring'!C12</f>
        <v>06. Relevance of the collaborative objective(s) and purpose(s) regarding surveillance actors and end-users' expectations (including meeting the sectoral objectives).</v>
      </c>
      <c r="M12" s="36"/>
    </row>
    <row r="13" spans="1:13" ht="168.75" x14ac:dyDescent="0.3">
      <c r="A13" s="64" t="s">
        <v>140</v>
      </c>
      <c r="B13" s="45" t="s">
        <v>340</v>
      </c>
      <c r="C13" s="7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D13" s="31"/>
      <c r="E13" s="73" t="s">
        <v>9</v>
      </c>
      <c r="F13" s="143" t="s">
        <v>268</v>
      </c>
      <c r="G13" s="74"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H13" s="25"/>
      <c r="I13" s="37" t="s">
        <v>81</v>
      </c>
      <c r="J13" s="38" t="s">
        <v>82</v>
      </c>
      <c r="K13" s="38" t="str">
        <f>'1. Criteria Scoring'!C12</f>
        <v>06. Relevance of the collaborative objective(s) and purpose(s) regarding surveillance actors and end-users' expectations (including meeting the sectoral objectives).</v>
      </c>
      <c r="M13" s="36"/>
    </row>
    <row r="14" spans="1:13" ht="75" x14ac:dyDescent="0.3">
      <c r="A14" s="76" t="s">
        <v>492</v>
      </c>
      <c r="B14" s="77" t="s">
        <v>263</v>
      </c>
      <c r="C14" s="78" t="str">
        <f>'1. Criteria Scoring'!C18</f>
        <v>12. Existence and formalization of collaborative mechanism(s) for steering the multisectoral surveillance system.</v>
      </c>
      <c r="D14" s="31"/>
      <c r="E14" s="79" t="s">
        <v>9</v>
      </c>
      <c r="F14" s="143" t="s">
        <v>268</v>
      </c>
      <c r="G14" s="80" t="str">
        <f>'1. Criteria Scoring'!C18</f>
        <v>12. Existence and formalization of collaborative mechanism(s) for steering the multisectoral surveillance system.</v>
      </c>
      <c r="H14" s="25"/>
      <c r="I14" s="37" t="s">
        <v>75</v>
      </c>
      <c r="J14" s="38" t="s">
        <v>76</v>
      </c>
      <c r="K14" s="38" t="str">
        <f>'1. Criteria Scoring'!C13</f>
        <v>07. Relevance of the collaborative objective(s) and purpose(s) regarding the epidemiological, socio-political and economic context.</v>
      </c>
      <c r="M14" s="36"/>
    </row>
    <row r="15" spans="1:13" ht="56.25" customHeight="1" x14ac:dyDescent="0.3">
      <c r="A15" s="76" t="s">
        <v>492</v>
      </c>
      <c r="B15" s="77" t="s">
        <v>263</v>
      </c>
      <c r="C15" s="78"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D15" s="31"/>
      <c r="E15" s="79" t="s">
        <v>9</v>
      </c>
      <c r="F15" s="143" t="s">
        <v>268</v>
      </c>
      <c r="G15" s="80"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H15" s="25"/>
      <c r="I15" s="37" t="s">
        <v>75</v>
      </c>
      <c r="J15" s="38" t="s">
        <v>76</v>
      </c>
      <c r="K15" s="38" t="str">
        <f>'1. Criteria Scoring'!C14</f>
        <v>08. Relevance of the collaborative objective(s) and purpose(s) regarding the international/regional guidance (regulations, recommendations, standards, guidelines, etc.).</v>
      </c>
      <c r="M15" s="36"/>
    </row>
    <row r="16" spans="1:13" ht="93.75" customHeight="1" x14ac:dyDescent="0.3">
      <c r="A16" s="76" t="s">
        <v>492</v>
      </c>
      <c r="B16" s="77" t="s">
        <v>263</v>
      </c>
      <c r="C16" s="78" t="str">
        <f>'1. Criteria Scoring'!C20</f>
        <v>14. Operationality of collaborative mechanism(s) for steering the multisectoral surveillance system including the capacity to advocate for change.</v>
      </c>
      <c r="D16" s="31"/>
      <c r="E16" s="79" t="s">
        <v>9</v>
      </c>
      <c r="F16" s="143" t="s">
        <v>268</v>
      </c>
      <c r="G16" s="80" t="str">
        <f>'1. Criteria Scoring'!C20</f>
        <v>14. Operationality of collaborative mechanism(s) for steering the multisectoral surveillance system including the capacity to advocate for change.</v>
      </c>
      <c r="H16" s="25"/>
      <c r="I16" s="37" t="s">
        <v>21</v>
      </c>
      <c r="J16" s="38" t="s">
        <v>103</v>
      </c>
      <c r="K16" s="38" t="str">
        <f>'1. Criteria Scoring'!C15</f>
        <v>09. Relevance of the dimensions included in the multisectoral surveillance system (sectors, professions, disciplines, decision making scales) regarding the collaborative objective(s) and purpose(s), and context.</v>
      </c>
      <c r="M16" s="36"/>
    </row>
    <row r="17" spans="1:13" ht="93.75" x14ac:dyDescent="0.3">
      <c r="A17" s="76" t="s">
        <v>492</v>
      </c>
      <c r="B17" s="77" t="s">
        <v>263</v>
      </c>
      <c r="C17" s="78" t="str">
        <f>'1. Criteria Scoring'!C21</f>
        <v>15. Existence of appropriate feed-back loop in the collaborative mechanism(s) for steering the multisectoral surveillance system.</v>
      </c>
      <c r="D17" s="31"/>
      <c r="E17" s="79" t="s">
        <v>9</v>
      </c>
      <c r="F17" s="143" t="s">
        <v>268</v>
      </c>
      <c r="G17" s="80" t="str">
        <f>'1. Criteria Scoring'!C21</f>
        <v>15. Existence of appropriate feed-back loop in the collaborative mechanism(s) for steering the multisectoral surveillance system.</v>
      </c>
      <c r="H17" s="25"/>
      <c r="I17" s="37" t="s">
        <v>75</v>
      </c>
      <c r="J17" s="38" t="s">
        <v>76</v>
      </c>
      <c r="K17" s="38" t="str">
        <f>'1. Criteria Scoring'!C15</f>
        <v>09. Relevance of the dimensions included in the multisectoral surveillance system (sectors, professions, disciplines, decision making scales) regarding the collaborative objective(s) and purpose(s), and context.</v>
      </c>
      <c r="M17" s="36"/>
    </row>
    <row r="18" spans="1:13" ht="150" x14ac:dyDescent="0.3">
      <c r="A18" s="76" t="s">
        <v>492</v>
      </c>
      <c r="B18" s="77" t="s">
        <v>263</v>
      </c>
      <c r="C18" s="78" t="str">
        <f>'1. Criteria Scoring'!C22</f>
        <v>16. Availability of all appropriate resources to support the collaborative mechanism(s) for steering the multisectoral surveillance system.</v>
      </c>
      <c r="D18" s="31"/>
      <c r="E18" s="79" t="s">
        <v>9</v>
      </c>
      <c r="F18" s="143" t="s">
        <v>268</v>
      </c>
      <c r="G18" s="80" t="str">
        <f>'1. Criteria Scoring'!C22</f>
        <v>16. Availability of all appropriate resources to support the collaborative mechanism(s) for steering the multisectoral surveillance system.</v>
      </c>
      <c r="H18" s="25"/>
      <c r="I18" s="37" t="s">
        <v>6</v>
      </c>
      <c r="J18" s="38" t="s">
        <v>83</v>
      </c>
      <c r="K18" s="38" t="str">
        <f>'1. Criteria Scoring'!C15</f>
        <v>09. Relevance of the dimensions included in the multisectoral surveillance system (sectors, professions, disciplines, decision making scales) regarding the collaborative objective(s) and purpose(s), and context.</v>
      </c>
      <c r="M18" s="36"/>
    </row>
    <row r="19" spans="1:13" ht="75" customHeight="1" x14ac:dyDescent="0.3">
      <c r="A19" s="76" t="s">
        <v>493</v>
      </c>
      <c r="B19" s="77" t="s">
        <v>264</v>
      </c>
      <c r="C19" s="78" t="str">
        <f>'1. Criteria Scoring'!C23</f>
        <v>17. Existence and formalization of collaborative mechanism(s) for coordinating the multisectoral surveillance system.</v>
      </c>
      <c r="D19" s="31"/>
      <c r="E19" s="79" t="s">
        <v>9</v>
      </c>
      <c r="F19" s="143" t="s">
        <v>268</v>
      </c>
      <c r="G19" s="80" t="str">
        <f>'1. Criteria Scoring'!C23</f>
        <v>17. Existence and formalization of collaborative mechanism(s) for coordinating the multisectoral surveillance system.</v>
      </c>
      <c r="H19" s="25"/>
      <c r="I19" s="37" t="s">
        <v>21</v>
      </c>
      <c r="J19" s="38" t="s">
        <v>103</v>
      </c>
      <c r="K19" s="38" t="str">
        <f>'1. Criteria Scoring'!C16</f>
        <v>10. Relevance of the data sources included in the multisectoral surveillance system regarding the collaborative objective(s) and purpose(s), and context.</v>
      </c>
      <c r="M19" s="36"/>
    </row>
    <row r="20" spans="1:13" ht="150" x14ac:dyDescent="0.3">
      <c r="A20" s="76" t="s">
        <v>261</v>
      </c>
      <c r="B20" s="77" t="s">
        <v>264</v>
      </c>
      <c r="C20" s="78"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D20" s="31"/>
      <c r="E20" s="79" t="s">
        <v>9</v>
      </c>
      <c r="F20" s="143" t="s">
        <v>268</v>
      </c>
      <c r="G20" s="80"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H20" s="25"/>
      <c r="I20" s="37" t="s">
        <v>75</v>
      </c>
      <c r="J20" s="38" t="s">
        <v>76</v>
      </c>
      <c r="K20" s="38" t="str">
        <f>'1. Criteria Scoring'!C16</f>
        <v>10. Relevance of the data sources included in the multisectoral surveillance system regarding the collaborative objective(s) and purpose(s), and context.</v>
      </c>
      <c r="M20" s="36"/>
    </row>
    <row r="21" spans="1:13" ht="150" x14ac:dyDescent="0.3">
      <c r="A21" s="76" t="s">
        <v>261</v>
      </c>
      <c r="B21" s="77" t="s">
        <v>264</v>
      </c>
      <c r="C21" s="78" t="str">
        <f>'1. Criteria Scoring'!C25</f>
        <v>19. Operationality of collaborative mechanism(s) for coordinating the multisectoral surveillance system including the capacity to advocate change.</v>
      </c>
      <c r="D21" s="31"/>
      <c r="E21" s="79" t="s">
        <v>9</v>
      </c>
      <c r="F21" s="143" t="s">
        <v>268</v>
      </c>
      <c r="G21" s="80" t="str">
        <f>'1. Criteria Scoring'!C25</f>
        <v>19. Operationality of collaborative mechanism(s) for coordinating the multisectoral surveillance system including the capacity to advocate change.</v>
      </c>
      <c r="H21" s="25"/>
      <c r="I21" s="37" t="s">
        <v>6</v>
      </c>
      <c r="J21" s="38" t="s">
        <v>83</v>
      </c>
      <c r="K21" s="38" t="str">
        <f>'1. Criteria Scoring'!C16</f>
        <v>10. Relevance of the data sources included in the multisectoral surveillance system regarding the collaborative objective(s) and purpose(s), and context.</v>
      </c>
      <c r="M21" s="36"/>
    </row>
    <row r="22" spans="1:13" ht="150" x14ac:dyDescent="0.3">
      <c r="A22" s="76" t="s">
        <v>261</v>
      </c>
      <c r="B22" s="77" t="s">
        <v>264</v>
      </c>
      <c r="C22" s="78" t="str">
        <f>'1. Criteria Scoring'!C26</f>
        <v>20. Existence of appropriate feed-back loop in the collaborative mechanism(s) for coordinating the multisectoral surveillance system.</v>
      </c>
      <c r="D22" s="31"/>
      <c r="E22" s="79" t="s">
        <v>9</v>
      </c>
      <c r="F22" s="143" t="s">
        <v>268</v>
      </c>
      <c r="G22" s="80" t="str">
        <f>'1. Criteria Scoring'!C26</f>
        <v>20. Existence of appropriate feed-back loop in the collaborative mechanism(s) for coordinating the multisectoral surveillance system.</v>
      </c>
      <c r="H22" s="25"/>
      <c r="I22" s="37" t="s">
        <v>15</v>
      </c>
      <c r="J22" s="38" t="s">
        <v>78</v>
      </c>
      <c r="K22" s="3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M22" s="36"/>
    </row>
    <row r="23" spans="1:13" ht="150" x14ac:dyDescent="0.3">
      <c r="A23" s="76" t="s">
        <v>261</v>
      </c>
      <c r="B23" s="77" t="s">
        <v>264</v>
      </c>
      <c r="C23" s="78" t="str">
        <f>'1. Criteria Scoring'!C27</f>
        <v>21 Availability of all appropriate resources to support the collaborative mechanism(s) for coordinating the multisectoral surveillance system</v>
      </c>
      <c r="D23" s="31"/>
      <c r="E23" s="79" t="s">
        <v>9</v>
      </c>
      <c r="F23" s="143" t="s">
        <v>268</v>
      </c>
      <c r="G23" s="80" t="str">
        <f>'1. Criteria Scoring'!C27</f>
        <v>21 Availability of all appropriate resources to support the collaborative mechanism(s) for coordinating the multisectoral surveillance system</v>
      </c>
      <c r="H23" s="25"/>
      <c r="I23" s="37" t="s">
        <v>75</v>
      </c>
      <c r="J23" s="38" t="s">
        <v>76</v>
      </c>
      <c r="K23" s="3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M23" s="36"/>
    </row>
    <row r="24" spans="1:13" ht="75" customHeight="1" x14ac:dyDescent="0.3">
      <c r="A24" s="76" t="s">
        <v>497</v>
      </c>
      <c r="B24" s="77" t="s">
        <v>265</v>
      </c>
      <c r="C24" s="78" t="str">
        <f>'1. Criteria Scoring'!C28</f>
        <v>22. Existence and formalization of  collaborative mechanism(s) for supporting scientifically and technically the multisectoral surveillance system.</v>
      </c>
      <c r="D24" s="31"/>
      <c r="E24" s="79" t="s">
        <v>5</v>
      </c>
      <c r="F24" s="144" t="s">
        <v>269</v>
      </c>
      <c r="G24" s="80" t="str">
        <f>'1. Criteria Scoring'!C28</f>
        <v>22. Existence and formalization of  collaborative mechanism(s) for supporting scientifically and technically the multisectoral surveillance system.</v>
      </c>
      <c r="H24" s="25"/>
      <c r="I24" s="37" t="s">
        <v>21</v>
      </c>
      <c r="J24" s="38" t="s">
        <v>103</v>
      </c>
      <c r="K24" s="38" t="str">
        <f>'1. Criteria Scoring'!C17</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M24" s="3"/>
    </row>
    <row r="25" spans="1:13" ht="168.75" x14ac:dyDescent="0.3">
      <c r="A25" s="76" t="s">
        <v>494</v>
      </c>
      <c r="B25" s="77" t="s">
        <v>265</v>
      </c>
      <c r="C25" s="78" t="str">
        <f>'1. Criteria Scoring'!C29</f>
        <v>23.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D25" s="31"/>
      <c r="E25" s="79" t="s">
        <v>5</v>
      </c>
      <c r="F25" s="144" t="s">
        <v>269</v>
      </c>
      <c r="G25" s="80" t="str">
        <f>'1. Criteria Scoring'!C29</f>
        <v>23.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H25" s="25"/>
      <c r="I25" s="37" t="s">
        <v>88</v>
      </c>
      <c r="J25" s="38" t="s">
        <v>275</v>
      </c>
      <c r="K25" s="38" t="str">
        <f>'1. Criteria Scoring'!C18</f>
        <v>12. Existence and formalization of collaborative mechanism(s) for steering the multisectoral surveillance system.</v>
      </c>
      <c r="M25" s="3"/>
    </row>
    <row r="26" spans="1:13" ht="131.25" x14ac:dyDescent="0.3">
      <c r="A26" s="76" t="s">
        <v>494</v>
      </c>
      <c r="B26" s="77" t="s">
        <v>265</v>
      </c>
      <c r="C26" s="78" t="str">
        <f>'1. Criteria Scoring'!C30</f>
        <v>24. Operationality of  collaborative mechanism(s) for supporting scientifically and technically the multisectoral surveillance system including the capacity to advocate for change.</v>
      </c>
      <c r="D26" s="31"/>
      <c r="E26" s="79" t="s">
        <v>5</v>
      </c>
      <c r="F26" s="144" t="s">
        <v>269</v>
      </c>
      <c r="G26" s="80" t="str">
        <f>'1. Criteria Scoring'!C30</f>
        <v>24. Operationality of  collaborative mechanism(s) for supporting scientifically and technically the multisectoral surveillance system including the capacity to advocate for change.</v>
      </c>
      <c r="H26" s="25"/>
      <c r="I26" s="37" t="s">
        <v>21</v>
      </c>
      <c r="J26" s="38" t="s">
        <v>103</v>
      </c>
      <c r="K26" s="38"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M26" s="3"/>
    </row>
    <row r="27" spans="1:13" ht="131.25" x14ac:dyDescent="0.3">
      <c r="A27" s="76" t="s">
        <v>494</v>
      </c>
      <c r="B27" s="77" t="s">
        <v>265</v>
      </c>
      <c r="C27" s="78" t="str">
        <f>'1. Criteria Scoring'!C31</f>
        <v>25. Existence of appropriate feedback loop in the collaborative mechanism(s) for supporting scientifically and technically the multisectoral surveillance system</v>
      </c>
      <c r="D27" s="31"/>
      <c r="E27" s="79" t="s">
        <v>5</v>
      </c>
      <c r="F27" s="144" t="s">
        <v>269</v>
      </c>
      <c r="G27" s="80" t="str">
        <f>'1. Criteria Scoring'!C31</f>
        <v>25. Existence of appropriate feedback loop in the collaborative mechanism(s) for supporting scientifically and technically the multisectoral surveillance system</v>
      </c>
      <c r="H27" s="25"/>
      <c r="I27" s="37" t="s">
        <v>81</v>
      </c>
      <c r="J27" s="38" t="s">
        <v>82</v>
      </c>
      <c r="K27" s="38" t="str">
        <f>'1. Criteria Scoring'!C19</f>
        <v>13. Representativeness of all appropriate actors and end-users from relevant sectors, disciplines, professions and decisions scales in the collaborative mechanism(s) for steering the multisectoral surveillance system (inclusion, participation and appropriate voice).</v>
      </c>
      <c r="M27" s="36"/>
    </row>
    <row r="28" spans="1:13" ht="93.75" x14ac:dyDescent="0.3">
      <c r="A28" s="76" t="s">
        <v>494</v>
      </c>
      <c r="B28" s="77" t="s">
        <v>265</v>
      </c>
      <c r="C28" s="78" t="str">
        <f>'1. Criteria Scoring'!C32</f>
        <v>26. Availability of all appropriate resources for the collaborative mechanism(s) for supporting scientifically and technically the multisectoral surveillance system</v>
      </c>
      <c r="D28" s="31"/>
      <c r="E28" s="79" t="s">
        <v>5</v>
      </c>
      <c r="F28" s="144" t="s">
        <v>269</v>
      </c>
      <c r="G28" s="80" t="str">
        <f>'1. Criteria Scoring'!C32</f>
        <v>26. Availability of all appropriate resources for the collaborative mechanism(s) for supporting scientifically and technically the multisectoral surveillance system</v>
      </c>
      <c r="H28" s="25"/>
      <c r="I28" s="37" t="s">
        <v>79</v>
      </c>
      <c r="J28" s="38" t="s">
        <v>80</v>
      </c>
      <c r="K28" s="38" t="str">
        <f>'1. Criteria Scoring'!C20</f>
        <v>14. Operationality of collaborative mechanism(s) for steering the multisectoral surveillance system including the capacity to advocate for change.</v>
      </c>
      <c r="M28" s="3"/>
    </row>
    <row r="29" spans="1:13" ht="93.75" customHeight="1" x14ac:dyDescent="0.3">
      <c r="A29" s="64" t="s">
        <v>495</v>
      </c>
      <c r="B29" s="45" t="s">
        <v>262</v>
      </c>
      <c r="C29" s="78" t="str">
        <f>'1. Criteria Scoring'!C33</f>
        <v>27. Formalization of the collaborative modalities for surveillance activities (i.e. area of collaboration during the surveillance process concerned by collaboration and its related degree of integration).</v>
      </c>
      <c r="D29" s="31"/>
      <c r="E29" s="73" t="s">
        <v>9</v>
      </c>
      <c r="F29" s="143" t="s">
        <v>268</v>
      </c>
      <c r="G29" s="74" t="str">
        <f>'1. Criteria Scoring'!C33</f>
        <v>27. Formalization of the collaborative modalities for surveillance activities (i.e. area of collaboration during the surveillance process concerned by collaboration and its related degree of integration).</v>
      </c>
      <c r="H29" s="25"/>
      <c r="I29" s="37" t="s">
        <v>77</v>
      </c>
      <c r="J29" s="38" t="s">
        <v>102</v>
      </c>
      <c r="K29" s="38" t="str">
        <f>'1. Criteria Scoring'!C20</f>
        <v>14. Operationality of collaborative mechanism(s) for steering the multisectoral surveillance system including the capacity to advocate for change.</v>
      </c>
      <c r="M29" s="3"/>
    </row>
    <row r="30" spans="1:13" ht="112.5" x14ac:dyDescent="0.3">
      <c r="A30" s="64" t="s">
        <v>274</v>
      </c>
      <c r="B30" s="45" t="s">
        <v>262</v>
      </c>
      <c r="C30" s="78" t="str">
        <f>'1. Criteria Scoring'!C34</f>
        <v>28. Formalization of roles and responsibilities of surveillance actors involved in collaborative modalities for surveillance activities.</v>
      </c>
      <c r="D30" s="31"/>
      <c r="E30" s="79" t="s">
        <v>9</v>
      </c>
      <c r="F30" s="143" t="s">
        <v>268</v>
      </c>
      <c r="G30" s="80" t="str">
        <f>'1. Criteria Scoring'!C34</f>
        <v>28. Formalization of roles and responsibilities of surveillance actors involved in collaborative modalities for surveillance activities.</v>
      </c>
      <c r="H30" s="25"/>
      <c r="I30" s="37" t="s">
        <v>81</v>
      </c>
      <c r="J30" s="38" t="s">
        <v>82</v>
      </c>
      <c r="K30" s="38" t="str">
        <f>'1. Criteria Scoring'!C20</f>
        <v>14. Operationality of collaborative mechanism(s) for steering the multisectoral surveillance system including the capacity to advocate for change.</v>
      </c>
      <c r="M30" s="3"/>
    </row>
    <row r="31" spans="1:13" ht="225" x14ac:dyDescent="0.3">
      <c r="A31" s="64" t="s">
        <v>274</v>
      </c>
      <c r="B31" s="45" t="s">
        <v>262</v>
      </c>
      <c r="C31" s="78"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D31" s="31"/>
      <c r="E31" s="73" t="s">
        <v>9</v>
      </c>
      <c r="F31" s="143" t="s">
        <v>268</v>
      </c>
      <c r="G31" s="74"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H31" s="25"/>
      <c r="I31" s="37" t="s">
        <v>79</v>
      </c>
      <c r="J31" s="38" t="s">
        <v>80</v>
      </c>
      <c r="K31" s="38" t="str">
        <f>'1. Criteria Scoring'!C21</f>
        <v>15. Existence of appropriate feed-back loop in the collaborative mechanism(s) for steering the multisectoral surveillance system.</v>
      </c>
      <c r="M31" s="36"/>
    </row>
    <row r="32" spans="1:13" ht="93.75" x14ac:dyDescent="0.3">
      <c r="A32" s="64" t="s">
        <v>274</v>
      </c>
      <c r="B32" s="45" t="s">
        <v>267</v>
      </c>
      <c r="C32" s="78" t="str">
        <f>'1. Criteria Scoring'!C36</f>
        <v>30. Allocation of relevant financial, material and human resources for the implementation of collaborative modalities for surveillance activities.</v>
      </c>
      <c r="D32" s="31"/>
      <c r="E32" s="79" t="s">
        <v>9</v>
      </c>
      <c r="F32" s="143" t="s">
        <v>268</v>
      </c>
      <c r="G32" s="74" t="str">
        <f>'1. Criteria Scoring'!C36</f>
        <v>30. Allocation of relevant financial, material and human resources for the implementation of collaborative modalities for surveillance activities.</v>
      </c>
      <c r="H32" s="25"/>
      <c r="I32" s="37" t="s">
        <v>77</v>
      </c>
      <c r="J32" s="38" t="s">
        <v>102</v>
      </c>
      <c r="K32" s="38" t="str">
        <f>'1. Criteria Scoring'!C21</f>
        <v>15. Existence of appropriate feed-back loop in the collaborative mechanism(s) for steering the multisectoral surveillance system.</v>
      </c>
      <c r="M32" s="36"/>
    </row>
    <row r="33" spans="1:13" ht="112.5" x14ac:dyDescent="0.3">
      <c r="A33" s="92" t="s">
        <v>498</v>
      </c>
      <c r="B33" s="77" t="s">
        <v>341</v>
      </c>
      <c r="C33" s="78" t="str">
        <f>'1. Criteria Scoring'!C37</f>
        <v>31. Relevance of the collaborative modalities for surveillance activities regarding the collaborative objective(s) and purpose(s), and context (including sectoral surveillance capacities).</v>
      </c>
      <c r="D33" s="31"/>
      <c r="E33" s="79" t="s">
        <v>9</v>
      </c>
      <c r="F33" s="143" t="s">
        <v>268</v>
      </c>
      <c r="G33" s="74" t="str">
        <f>'1. Criteria Scoring'!C37</f>
        <v>31. Relevance of the collaborative modalities for surveillance activities regarding the collaborative objective(s) and purpose(s), and context (including sectoral surveillance capacities).</v>
      </c>
      <c r="H33" s="25"/>
      <c r="I33" s="37" t="s">
        <v>20</v>
      </c>
      <c r="J33" s="38" t="s">
        <v>251</v>
      </c>
      <c r="K33" s="38" t="str">
        <f>'1. Criteria Scoring'!C22</f>
        <v>16. Availability of all appropriate resources to support the collaborative mechanism(s) for steering the multisectoral surveillance system.</v>
      </c>
      <c r="M33" s="36"/>
    </row>
    <row r="34" spans="1:13" ht="112.5" x14ac:dyDescent="0.3">
      <c r="A34" s="92" t="s">
        <v>266</v>
      </c>
      <c r="B34" s="77" t="s">
        <v>342</v>
      </c>
      <c r="C34" s="78" t="str">
        <f>'1. Criteria Scoring'!C38</f>
        <v>32. Adequation of roles and responsibilities of actors involved in collaborative modalities for surveillance activities regarding their professional and/or institutional competencies.</v>
      </c>
      <c r="D34" s="31"/>
      <c r="E34" s="79" t="s">
        <v>9</v>
      </c>
      <c r="F34" s="143" t="s">
        <v>268</v>
      </c>
      <c r="G34" s="80" t="str">
        <f>'1. Criteria Scoring'!C38</f>
        <v>32. Adequation of roles and responsibilities of actors involved in collaborative modalities for surveillance activities regarding their professional and/or institutional competencies.</v>
      </c>
      <c r="H34" s="25"/>
      <c r="I34" s="37" t="s">
        <v>88</v>
      </c>
      <c r="J34" s="38" t="s">
        <v>275</v>
      </c>
      <c r="K34" s="38" t="str">
        <f>'1. Criteria Scoring'!C23</f>
        <v>17. Existence and formalization of collaborative mechanism(s) for coordinating the multisectoral surveillance system.</v>
      </c>
      <c r="M34" s="36"/>
    </row>
    <row r="35" spans="1:13" ht="131.25" x14ac:dyDescent="0.3">
      <c r="A35" s="76" t="s">
        <v>219</v>
      </c>
      <c r="B35" s="77" t="s">
        <v>25</v>
      </c>
      <c r="C35" s="78" t="str">
        <f>'1. Criteria Scoring'!C39</f>
        <v>33. Existence of initial and ongoing training for actors involved in collaborative modalities for surveillance activities.</v>
      </c>
      <c r="D35" s="31"/>
      <c r="E35" s="79" t="s">
        <v>5</v>
      </c>
      <c r="F35" s="144" t="s">
        <v>269</v>
      </c>
      <c r="G35" s="80" t="str">
        <f>'1. Criteria Scoring'!C39</f>
        <v>33. Existence of initial and ongoing training for actors involved in collaborative modalities for surveillance activities.</v>
      </c>
      <c r="H35" s="25"/>
      <c r="I35" s="37" t="s">
        <v>21</v>
      </c>
      <c r="J35" s="38" t="s">
        <v>103</v>
      </c>
      <c r="K35" s="38"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M35" s="36"/>
    </row>
    <row r="36" spans="1:13" ht="131.25" x14ac:dyDescent="0.3">
      <c r="A36" s="76" t="s">
        <v>219</v>
      </c>
      <c r="B36" s="77" t="s">
        <v>25</v>
      </c>
      <c r="C36" s="78" t="str">
        <f>'1. Criteria Scoring'!C40</f>
        <v>34. Accessibility of training in a relevant timeframe for actors involved in collaborative modalities for surveillance activities.</v>
      </c>
      <c r="D36" s="31"/>
      <c r="E36" s="79" t="s">
        <v>5</v>
      </c>
      <c r="F36" s="144" t="s">
        <v>269</v>
      </c>
      <c r="G36" s="80" t="str">
        <f>'1. Criteria Scoring'!C40</f>
        <v>34. Accessibility of training in a relevant timeframe for actors involved in collaborative modalities for surveillance activities.</v>
      </c>
      <c r="H36" s="25"/>
      <c r="I36" s="37" t="s">
        <v>81</v>
      </c>
      <c r="J36" s="38" t="s">
        <v>82</v>
      </c>
      <c r="K36" s="38" t="str">
        <f>'1. Criteria Scoring'!C24</f>
        <v>18. Representativeness of all appropriate actors and end-users from relevant sectors, decisions scales and disciplines in the collaborative mechanism(s) for coordinating the multisectoral surveillance system (inclusion, participation and appropriate voice).</v>
      </c>
      <c r="M36" s="36"/>
    </row>
    <row r="37" spans="1:13" ht="75" x14ac:dyDescent="0.3">
      <c r="A37" s="76" t="s">
        <v>219</v>
      </c>
      <c r="B37" s="77" t="s">
        <v>25</v>
      </c>
      <c r="C37" s="78" t="str">
        <f>'1. Criteria Scoring'!C41</f>
        <v>35. Relevance of training with the collaborative modalities for surveillance activities and context.</v>
      </c>
      <c r="D37" s="31"/>
      <c r="E37" s="79" t="s">
        <v>5</v>
      </c>
      <c r="F37" s="144" t="s">
        <v>269</v>
      </c>
      <c r="G37" s="80" t="str">
        <f>'1. Criteria Scoring'!C41</f>
        <v>35. Relevance of training with the collaborative modalities for surveillance activities and context.</v>
      </c>
      <c r="H37" s="25"/>
      <c r="I37" s="37" t="s">
        <v>79</v>
      </c>
      <c r="J37" s="38" t="s">
        <v>80</v>
      </c>
      <c r="K37" s="38" t="str">
        <f>'1. Criteria Scoring'!C25</f>
        <v>19. Operationality of collaborative mechanism(s) for coordinating the multisectoral surveillance system including the capacity to advocate change.</v>
      </c>
    </row>
    <row r="38" spans="1:13" ht="75" x14ac:dyDescent="0.3">
      <c r="A38" s="76" t="s">
        <v>220</v>
      </c>
      <c r="B38" s="77" t="s">
        <v>239</v>
      </c>
      <c r="C38" s="78" t="str">
        <f>'1. Criteria Scoring'!C42</f>
        <v>36. Existence and relevance of specific performance indicators of collaboration routinely used.</v>
      </c>
      <c r="D38" s="31"/>
      <c r="E38" s="73" t="s">
        <v>9</v>
      </c>
      <c r="F38" s="143" t="s">
        <v>268</v>
      </c>
      <c r="G38" s="74" t="str">
        <f>'1. Criteria Scoring'!C42</f>
        <v>36. Existence and relevance of specific performance indicators of collaboration routinely used.</v>
      </c>
      <c r="H38" s="25"/>
      <c r="I38" s="37" t="s">
        <v>77</v>
      </c>
      <c r="J38" s="38" t="s">
        <v>102</v>
      </c>
      <c r="K38" s="38" t="str">
        <f>'1. Criteria Scoring'!C25</f>
        <v>19. Operationality of collaborative mechanism(s) for coordinating the multisectoral surveillance system including the capacity to advocate change.</v>
      </c>
    </row>
    <row r="39" spans="1:13" ht="112.5" x14ac:dyDescent="0.3">
      <c r="A39" s="76" t="s">
        <v>220</v>
      </c>
      <c r="B39" s="77" t="s">
        <v>57</v>
      </c>
      <c r="C39" s="78" t="str">
        <f>'1. Criteria Scoring'!C43</f>
        <v>37. Existence of external evaluations of collaboration or of the multisectoral surveillance system (including evaluation of collaboration).</v>
      </c>
      <c r="D39" s="31"/>
      <c r="E39" s="73" t="s">
        <v>9</v>
      </c>
      <c r="F39" s="143" t="s">
        <v>268</v>
      </c>
      <c r="G39" s="74" t="str">
        <f>'1. Criteria Scoring'!C43</f>
        <v>37. Existence of external evaluations of collaboration or of the multisectoral surveillance system (including evaluation of collaboration).</v>
      </c>
      <c r="H39" s="25"/>
      <c r="I39" s="37" t="s">
        <v>81</v>
      </c>
      <c r="J39" s="38" t="s">
        <v>82</v>
      </c>
      <c r="K39" s="38" t="str">
        <f>'1. Criteria Scoring'!C25</f>
        <v>19. Operationality of collaborative mechanism(s) for coordinating the multisectoral surveillance system including the capacity to advocate change.</v>
      </c>
    </row>
    <row r="40" spans="1:13" ht="75" x14ac:dyDescent="0.3">
      <c r="A40" s="76" t="s">
        <v>220</v>
      </c>
      <c r="B40" s="77" t="s">
        <v>57</v>
      </c>
      <c r="C40" s="78" t="str">
        <f>'1. Criteria Scoring'!C44</f>
        <v>38. Existence of internal evaluation of collaboration or of the multisectoral surveillance system (including evaluation of collaboration).</v>
      </c>
      <c r="D40" s="31"/>
      <c r="E40" s="73" t="s">
        <v>9</v>
      </c>
      <c r="F40" s="143" t="s">
        <v>268</v>
      </c>
      <c r="G40" s="74" t="str">
        <f>'1. Criteria Scoring'!C44</f>
        <v>38. Existence of internal evaluation of collaboration or of the multisectoral surveillance system (including evaluation of collaboration).</v>
      </c>
      <c r="H40" s="25"/>
      <c r="I40" s="37" t="s">
        <v>79</v>
      </c>
      <c r="J40" s="38" t="s">
        <v>80</v>
      </c>
      <c r="K40" s="38" t="str">
        <f>'1. Criteria Scoring'!C26</f>
        <v>20. Existence of appropriate feed-back loop in the collaborative mechanism(s) for coordinating the multisectoral surveillance system.</v>
      </c>
    </row>
    <row r="41" spans="1:13" ht="75" x14ac:dyDescent="0.3">
      <c r="A41" s="76" t="s">
        <v>220</v>
      </c>
      <c r="B41" s="77" t="s">
        <v>57</v>
      </c>
      <c r="C41" s="78" t="str">
        <f>'1. Criteria Scoring'!C45</f>
        <v>39. Implementation of corrective measures, if deemed necessary following performance monitoring and evaluation results.</v>
      </c>
      <c r="D41" s="31"/>
      <c r="E41" s="73" t="s">
        <v>9</v>
      </c>
      <c r="F41" s="143" t="s">
        <v>268</v>
      </c>
      <c r="G41" s="74" t="str">
        <f>'1. Criteria Scoring'!C45</f>
        <v>39. Implementation of corrective measures, if deemed necessary following performance monitoring and evaluation results.</v>
      </c>
      <c r="H41" s="25"/>
      <c r="I41" s="37" t="s">
        <v>77</v>
      </c>
      <c r="J41" s="38" t="s">
        <v>102</v>
      </c>
      <c r="K41" s="38" t="str">
        <f>'1. Criteria Scoring'!C26</f>
        <v>20. Existence of appropriate feed-back loop in the collaborative mechanism(s) for coordinating the multisectoral surveillance system.</v>
      </c>
    </row>
    <row r="42" spans="1:13" ht="168.75" x14ac:dyDescent="0.3">
      <c r="A42" s="64" t="s">
        <v>221</v>
      </c>
      <c r="B42" s="45" t="s">
        <v>56</v>
      </c>
      <c r="C42" s="68" t="str">
        <f>'1. Criteria Scoring'!C46</f>
        <v>40. Existence of an institutional memory i.e. all information related to the multisectoral surveillance system (rationale of collaboration, organization and functioning, evaluation reports, etc.) and produced by the multisectoral surveillance system (surveillance results, etc.)</v>
      </c>
      <c r="D42" s="31"/>
      <c r="E42" s="73" t="s">
        <v>5</v>
      </c>
      <c r="F42" s="143" t="s">
        <v>269</v>
      </c>
      <c r="G42" s="74" t="str">
        <f>'1. Criteria Scoring'!C46</f>
        <v>40. Existence of an institutional memory i.e. all information related to the multisectoral surveillance system (rationale of collaboration, organization and functioning, evaluation reports, etc.) and produced by the multisectoral surveillance system (surveillance results, etc.)</v>
      </c>
      <c r="H42" s="25"/>
      <c r="I42" s="37" t="s">
        <v>20</v>
      </c>
      <c r="J42" s="38" t="s">
        <v>251</v>
      </c>
      <c r="K42" s="38" t="str">
        <f>'1. Criteria Scoring'!C27</f>
        <v>21 Availability of all appropriate resources to support the collaborative mechanism(s) for coordinating the multisectoral surveillance system</v>
      </c>
    </row>
    <row r="43" spans="1:13" ht="75" customHeight="1" x14ac:dyDescent="0.3">
      <c r="A43" s="64" t="s">
        <v>221</v>
      </c>
      <c r="B43" s="45" t="s">
        <v>56</v>
      </c>
      <c r="C43" s="68" t="str">
        <f>'1. Criteria Scoring'!C47</f>
        <v>41. Accessibility of the institutional memory to surveillance actors and end-users.</v>
      </c>
      <c r="D43" s="31"/>
      <c r="E43" s="73" t="s">
        <v>5</v>
      </c>
      <c r="F43" s="143" t="s">
        <v>100</v>
      </c>
      <c r="G43" s="74" t="str">
        <f>'1. Criteria Scoring'!C47</f>
        <v>41. Accessibility of the institutional memory to surveillance actors and end-users.</v>
      </c>
      <c r="H43" s="25"/>
      <c r="I43" s="37" t="s">
        <v>88</v>
      </c>
      <c r="J43" s="38" t="s">
        <v>275</v>
      </c>
      <c r="K43" s="38" t="str">
        <f>'1. Criteria Scoring'!C28</f>
        <v>22. Existence and formalization of  collaborative mechanism(s) for supporting scientifically and technically the multisectoral surveillance system.</v>
      </c>
      <c r="M43" s="36"/>
    </row>
    <row r="44" spans="1:13" ht="131.25" x14ac:dyDescent="0.3">
      <c r="A44" s="64" t="s">
        <v>221</v>
      </c>
      <c r="B44" s="45" t="s">
        <v>56</v>
      </c>
      <c r="C44" s="68" t="str">
        <f>'1. Criteria Scoring'!C48</f>
        <v>42. Relevance of the information produced by the multisectoral surveillance system regarding the collaborative objective(s) and purpose(s).</v>
      </c>
      <c r="D44" s="31"/>
      <c r="E44" s="73" t="s">
        <v>19</v>
      </c>
      <c r="F44" s="143" t="s">
        <v>99</v>
      </c>
      <c r="G44" s="74" t="str">
        <f>'1. Criteria Scoring'!C48</f>
        <v>42. Relevance of the information produced by the multisectoral surveillance system regarding the collaborative objective(s) and purpose(s).</v>
      </c>
      <c r="H44" s="25"/>
      <c r="I44" s="37" t="s">
        <v>21</v>
      </c>
      <c r="J44" s="38" t="s">
        <v>103</v>
      </c>
      <c r="K44" s="38" t="str">
        <f>'1. Criteria Scoring'!C29</f>
        <v>23.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M44" s="36"/>
    </row>
    <row r="45" spans="1:13" ht="131.25" x14ac:dyDescent="0.3">
      <c r="A45" s="64" t="s">
        <v>221</v>
      </c>
      <c r="B45" s="45" t="s">
        <v>56</v>
      </c>
      <c r="C45" s="68" t="str">
        <f>'1. Criteria Scoring'!C49</f>
        <v>43. Quality of the communication (both in terms of contents and means) of the information produced by the multisectoral surveillance system to surveillance actors and end users.</v>
      </c>
      <c r="D45" s="31"/>
      <c r="E45" s="73" t="s">
        <v>5</v>
      </c>
      <c r="F45" s="143" t="s">
        <v>269</v>
      </c>
      <c r="G45" s="74" t="str">
        <f>'1. Criteria Scoring'!C49</f>
        <v>43. Quality of the communication (both in terms of contents and means) of the information produced by the multisectoral surveillance system to surveillance actors and end users.</v>
      </c>
      <c r="H45" s="25"/>
      <c r="I45" s="37" t="s">
        <v>81</v>
      </c>
      <c r="J45" s="38" t="s">
        <v>82</v>
      </c>
      <c r="K45" s="38" t="str">
        <f>'1. Criteria Scoring'!C29</f>
        <v>23.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M45" s="36"/>
    </row>
    <row r="46" spans="1:13" ht="131.25" x14ac:dyDescent="0.3">
      <c r="A46" s="64" t="s">
        <v>222</v>
      </c>
      <c r="B46" s="45" t="s">
        <v>58</v>
      </c>
      <c r="C46" s="68" t="str">
        <f>'1. Criteria Scoring'!C50</f>
        <v>44. Engagement of actors in the areas of action (in the governance of the multisectoral surveillance system) or role and responsibilities (in the collaborative modalities for surveillance activities) they have been assigned with.</v>
      </c>
      <c r="D46" s="31"/>
      <c r="E46" s="73" t="s">
        <v>9</v>
      </c>
      <c r="F46" s="143" t="s">
        <v>268</v>
      </c>
      <c r="G46" s="74" t="str">
        <f>'1. Criteria Scoring'!C50</f>
        <v>44. Engagement of actors in the areas of action (in the governance of the multisectoral surveillance system) or role and responsibilities (in the collaborative modalities for surveillance activities) they have been assigned with.</v>
      </c>
      <c r="H46" s="25"/>
      <c r="I46" s="37" t="s">
        <v>79</v>
      </c>
      <c r="J46" s="38" t="s">
        <v>80</v>
      </c>
      <c r="K46" s="38" t="str">
        <f>'1. Criteria Scoring'!C30</f>
        <v>24. Operationality of  collaborative mechanism(s) for supporting scientifically and technically the multisectoral surveillance system including the capacity to advocate for change.</v>
      </c>
      <c r="M46" s="36"/>
    </row>
    <row r="47" spans="1:13" ht="131.25" x14ac:dyDescent="0.3">
      <c r="A47" s="64" t="s">
        <v>59</v>
      </c>
      <c r="B47" s="45" t="s">
        <v>243</v>
      </c>
      <c r="C47" s="68" t="str">
        <f>'1. Criteria Scoring'!C51</f>
        <v>45. Relevance of the  activities implemented for surveillance design regarding the collaborative modalities OR regarding the objective(s), purpose(s) and context (including sectoral surveillance capacities) if no modality planned at this step.</v>
      </c>
      <c r="D47" s="31"/>
      <c r="E47" s="73" t="s">
        <v>19</v>
      </c>
      <c r="F47" s="143" t="s">
        <v>99</v>
      </c>
      <c r="G47" s="74" t="str">
        <f>'1. Criteria Scoring'!C51</f>
        <v>45. Relevance of the  activities implemented for surveillance design regarding the collaborative modalities OR regarding the objective(s), purpose(s) and context (including sectoral surveillance capacities) if no modality planned at this step.</v>
      </c>
      <c r="H47" s="25"/>
      <c r="I47" s="37" t="s">
        <v>77</v>
      </c>
      <c r="J47" s="38" t="s">
        <v>102</v>
      </c>
      <c r="K47" s="38" t="str">
        <f>'1. Criteria Scoring'!C30</f>
        <v>24. Operationality of  collaborative mechanism(s) for supporting scientifically and technically the multisectoral surveillance system including the capacity to advocate for change.</v>
      </c>
      <c r="M47" s="3"/>
    </row>
    <row r="48" spans="1:13" ht="93.75" customHeight="1" x14ac:dyDescent="0.3">
      <c r="A48" s="64" t="s">
        <v>59</v>
      </c>
      <c r="B48" s="45" t="s">
        <v>243</v>
      </c>
      <c r="C48" s="68" t="str">
        <f>'1. Criteria Scoring'!C52</f>
        <v>46. Appropriateness of the outputs of collaborative activities for surveillance design to meet the collaborative objective(s) and purpose(s).</v>
      </c>
      <c r="D48" s="31"/>
      <c r="E48" s="73" t="s">
        <v>19</v>
      </c>
      <c r="F48" s="143" t="s">
        <v>99</v>
      </c>
      <c r="G48" s="74" t="str">
        <f>'1. Criteria Scoring'!C52</f>
        <v>46. Appropriateness of the outputs of collaborative activities for surveillance design to meet the collaborative objective(s) and purpose(s).</v>
      </c>
      <c r="H48" s="25"/>
      <c r="I48" s="37" t="s">
        <v>81</v>
      </c>
      <c r="J48" s="38" t="s">
        <v>82</v>
      </c>
      <c r="K48" s="38" t="str">
        <f>'1. Criteria Scoring'!C30</f>
        <v>24. Operationality of  collaborative mechanism(s) for supporting scientifically and technically the multisectoral surveillance system including the capacity to advocate for change.</v>
      </c>
      <c r="M48" s="3"/>
    </row>
    <row r="49" spans="1:13" ht="150" x14ac:dyDescent="0.3">
      <c r="A49" s="64" t="s">
        <v>59</v>
      </c>
      <c r="B49" s="45" t="s">
        <v>243</v>
      </c>
      <c r="C49" s="68" t="str">
        <f>'1. Criteria Scoring'!C53</f>
        <v>47. Availability of appropriate resources (financial, technical, material and human) to implement the collaborative activities for surveillance design.</v>
      </c>
      <c r="D49" s="31"/>
      <c r="E49" s="73" t="s">
        <v>5</v>
      </c>
      <c r="F49" s="143" t="s">
        <v>269</v>
      </c>
      <c r="G49" s="74" t="str">
        <f>'1. Criteria Scoring'!C53</f>
        <v>47. Availability of appropriate resources (financial, technical, material and human) to implement the collaborative activities for surveillance design.</v>
      </c>
      <c r="H49" s="25"/>
      <c r="I49" s="37" t="s">
        <v>6</v>
      </c>
      <c r="J49" s="38" t="s">
        <v>83</v>
      </c>
      <c r="K49" s="38" t="str">
        <f>'1. Criteria Scoring'!C30</f>
        <v>24. Operationality of  collaborative mechanism(s) for supporting scientifically and technically the multisectoral surveillance system including the capacity to advocate for change.</v>
      </c>
      <c r="M49" s="36"/>
    </row>
    <row r="50" spans="1:13" ht="131.25" x14ac:dyDescent="0.3">
      <c r="A50" s="64" t="s">
        <v>499</v>
      </c>
      <c r="B50" s="45" t="s">
        <v>61</v>
      </c>
      <c r="C50" s="68" t="str">
        <f>'1. Criteria Scoring'!C54</f>
        <v>48. Relevance of the collaborative activities for data collection (including sampling) regarding the collaborative modalities OR the objective(s), purpose(s) and context (including sectoral surveillance capacities) if no modality planned at this step.</v>
      </c>
      <c r="D50" s="31"/>
      <c r="E50" s="73" t="s">
        <v>19</v>
      </c>
      <c r="F50" s="143" t="s">
        <v>99</v>
      </c>
      <c r="G50" s="74" t="str">
        <f>'1. Criteria Scoring'!C54</f>
        <v>48. Relevance of the collaborative activities for data collection (including sampling) regarding the collaborative modalities OR the objective(s), purpose(s) and context (including sectoral surveillance capacities) if no modality planned at this step.</v>
      </c>
      <c r="H50" s="25"/>
      <c r="I50" s="37" t="s">
        <v>79</v>
      </c>
      <c r="J50" s="38" t="s">
        <v>80</v>
      </c>
      <c r="K50" s="38" t="str">
        <f>'1. Criteria Scoring'!C31</f>
        <v>25. Existence of appropriate feedback loop in the collaborative mechanism(s) for supporting scientifically and technically the multisectoral surveillance system</v>
      </c>
      <c r="M50" s="3"/>
    </row>
    <row r="51" spans="1:13" ht="93.75" x14ac:dyDescent="0.3">
      <c r="A51" s="64" t="s">
        <v>60</v>
      </c>
      <c r="B51" s="45" t="s">
        <v>61</v>
      </c>
      <c r="C51" s="68" t="str">
        <f>'1. Criteria Scoring'!C55</f>
        <v>49. Appropriateness of the outputs of collaborative activities for data collection (including sampling) to meet the collaborative objective(s) and purpose(s).</v>
      </c>
      <c r="D51" s="31"/>
      <c r="E51" s="73" t="s">
        <v>19</v>
      </c>
      <c r="F51" s="143" t="s">
        <v>99</v>
      </c>
      <c r="G51" s="74" t="str">
        <f>'1. Criteria Scoring'!C55</f>
        <v>49. Appropriateness of the outputs of collaborative activities for data collection (including sampling) to meet the collaborative objective(s) and purpose(s).</v>
      </c>
      <c r="H51" s="25"/>
      <c r="I51" s="37" t="s">
        <v>77</v>
      </c>
      <c r="J51" s="38" t="s">
        <v>102</v>
      </c>
      <c r="K51" s="38" t="str">
        <f>'1. Criteria Scoring'!C31</f>
        <v>25. Existence of appropriate feedback loop in the collaborative mechanism(s) for supporting scientifically and technically the multisectoral surveillance system</v>
      </c>
      <c r="M51" s="36"/>
    </row>
    <row r="52" spans="1:13" ht="93.75" x14ac:dyDescent="0.3">
      <c r="A52" s="64" t="s">
        <v>60</v>
      </c>
      <c r="B52" s="45" t="s">
        <v>61</v>
      </c>
      <c r="C52" s="68" t="str">
        <f>'1. Criteria Scoring'!C56</f>
        <v>50. Availability of appropriate resources (financial, technical, material and human) to implement the collaborative activities for data collection (including sampling).</v>
      </c>
      <c r="D52" s="31"/>
      <c r="E52" s="73" t="s">
        <v>5</v>
      </c>
      <c r="F52" s="143" t="s">
        <v>269</v>
      </c>
      <c r="G52" s="74" t="str">
        <f>'1. Criteria Scoring'!C56</f>
        <v>50. Availability of appropriate resources (financial, technical, material and human) to implement the collaborative activities for data collection (including sampling).</v>
      </c>
      <c r="H52" s="25"/>
      <c r="I52" s="37" t="s">
        <v>20</v>
      </c>
      <c r="J52" s="38" t="s">
        <v>251</v>
      </c>
      <c r="K52" s="38" t="str">
        <f>'1. Criteria Scoring'!C32</f>
        <v>26. Availability of all appropriate resources for the collaborative mechanism(s) for supporting scientifically and technically the multisectoral surveillance system</v>
      </c>
      <c r="M52" s="36"/>
    </row>
    <row r="53" spans="1:13" ht="131.25" x14ac:dyDescent="0.3">
      <c r="A53" s="64" t="s">
        <v>62</v>
      </c>
      <c r="B53" s="45" t="s">
        <v>63</v>
      </c>
      <c r="C53" s="68" t="str">
        <f>'1. Criteria Scoring'!C57</f>
        <v>51. Relevance of the collaborative activities for laboratory activities regarding the collaborative modalities OR the objective(s), purpose(s) and context (including sectoral surveillance capacities) if no modality planned at this step.</v>
      </c>
      <c r="D53" s="31"/>
      <c r="E53" s="73" t="s">
        <v>19</v>
      </c>
      <c r="F53" s="143" t="s">
        <v>99</v>
      </c>
      <c r="G53" s="74" t="str">
        <f>'1. Criteria Scoring'!C57</f>
        <v>51. Relevance of the collaborative activities for laboratory activities regarding the collaborative modalities OR the objective(s), purpose(s) and context (including sectoral surveillance capacities) if no modality planned at this step.</v>
      </c>
      <c r="H53" s="25"/>
      <c r="I53" s="37" t="s">
        <v>88</v>
      </c>
      <c r="J53" s="38" t="s">
        <v>275</v>
      </c>
      <c r="K53" s="38" t="str">
        <f>'1. Criteria Scoring'!C33</f>
        <v>27. Formalization of the collaborative modalities for surveillance activities (i.e. area of collaboration during the surveillance process concerned by collaboration and its related degree of integration).</v>
      </c>
      <c r="M53" s="36"/>
    </row>
    <row r="54" spans="1:13" ht="93.75" customHeight="1" x14ac:dyDescent="0.3">
      <c r="A54" s="64" t="s">
        <v>62</v>
      </c>
      <c r="B54" s="45" t="s">
        <v>63</v>
      </c>
      <c r="C54" s="68" t="str">
        <f>'1. Criteria Scoring'!C58</f>
        <v>52. Appropriateness of the outputs of collaborative activities for laboratory activities to meet the collaborative objective(s) and purpose(s).</v>
      </c>
      <c r="D54" s="31"/>
      <c r="E54" s="73" t="s">
        <v>19</v>
      </c>
      <c r="F54" s="143" t="s">
        <v>99</v>
      </c>
      <c r="G54" s="74" t="str">
        <f>'1. Criteria Scoring'!C58</f>
        <v>52. Appropriateness of the outputs of collaborative activities for laboratory activities to meet the collaborative objective(s) and purpose(s).</v>
      </c>
      <c r="H54" s="25"/>
      <c r="I54" s="37" t="s">
        <v>88</v>
      </c>
      <c r="J54" s="38" t="s">
        <v>275</v>
      </c>
      <c r="K54" s="38" t="str">
        <f>'1. Criteria Scoring'!C34</f>
        <v>28. Formalization of roles and responsibilities of surveillance actors involved in collaborative modalities for surveillance activities.</v>
      </c>
      <c r="M54" s="3"/>
    </row>
    <row r="55" spans="1:13" ht="206.25" x14ac:dyDescent="0.3">
      <c r="A55" s="64" t="s">
        <v>62</v>
      </c>
      <c r="B55" s="45" t="s">
        <v>63</v>
      </c>
      <c r="C55" s="68" t="str">
        <f>'1. Criteria Scoring'!C59</f>
        <v>53. Availability of appropriate resources (financial, technical, material and human) to implement the collaborative activities for laboratory activities.</v>
      </c>
      <c r="D55" s="31"/>
      <c r="E55" s="73" t="s">
        <v>5</v>
      </c>
      <c r="F55" s="143" t="s">
        <v>269</v>
      </c>
      <c r="G55" s="74" t="str">
        <f>'1. Criteria Scoring'!C59</f>
        <v>53. Availability of appropriate resources (financial, technical, material and human) to implement the collaborative activities for laboratory activities.</v>
      </c>
      <c r="H55" s="25"/>
      <c r="I55" s="37" t="s">
        <v>15</v>
      </c>
      <c r="J55" s="38" t="s">
        <v>78</v>
      </c>
      <c r="K55" s="38"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M55" s="3"/>
    </row>
    <row r="56" spans="1:13" ht="206.25" x14ac:dyDescent="0.3">
      <c r="A56" s="64" t="s">
        <v>141</v>
      </c>
      <c r="B56" s="45" t="s">
        <v>66</v>
      </c>
      <c r="C56" s="68" t="str">
        <f>'1. Criteria Scoring'!C60</f>
        <v>54. Relevance of the collaborative activities for data management and stockage regarding the collaborative modalities OR the objective(s), purpose(s) and context (including sectoral surveillance capacities) if no modality planned at this step.</v>
      </c>
      <c r="D56" s="31"/>
      <c r="E56" s="73" t="s">
        <v>19</v>
      </c>
      <c r="F56" s="143" t="s">
        <v>99</v>
      </c>
      <c r="G56" s="74" t="str">
        <f>'1. Criteria Scoring'!C60</f>
        <v>54. Relevance of the collaborative activities for data management and stockage regarding the collaborative modalities OR the objective(s), purpose(s) and context (including sectoral surveillance capacities) if no modality planned at this step.</v>
      </c>
      <c r="H56" s="25"/>
      <c r="I56" s="37" t="s">
        <v>88</v>
      </c>
      <c r="J56" s="38" t="s">
        <v>275</v>
      </c>
      <c r="K56" s="38" t="str">
        <f>'1. Criteria Scoring'!C35</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M56" s="36"/>
    </row>
    <row r="57" spans="1:13" ht="132.94999999999999" customHeight="1" x14ac:dyDescent="0.3">
      <c r="A57" s="64" t="s">
        <v>141</v>
      </c>
      <c r="B57" s="45" t="s">
        <v>66</v>
      </c>
      <c r="C57" s="68" t="str">
        <f>'1. Criteria Scoring'!C61</f>
        <v>55. Appropriateness of the outputs of collaborative activities for data management and stockage to meet the collaborative objective(s) and purpose(s).</v>
      </c>
      <c r="D57" s="31"/>
      <c r="E57" s="73" t="s">
        <v>19</v>
      </c>
      <c r="F57" s="143" t="s">
        <v>99</v>
      </c>
      <c r="G57" s="74" t="str">
        <f>'1. Criteria Scoring'!C61</f>
        <v>55. Appropriateness of the outputs of collaborative activities for data management and stockage to meet the collaborative objective(s) and purpose(s).</v>
      </c>
      <c r="H57" s="25"/>
      <c r="I57" s="37" t="s">
        <v>20</v>
      </c>
      <c r="J57" s="38" t="s">
        <v>251</v>
      </c>
      <c r="K57" s="38" t="str">
        <f>'1. Criteria Scoring'!C36</f>
        <v>30. Allocation of relevant financial, material and human resources for the implementation of collaborative modalities for surveillance activities.</v>
      </c>
      <c r="M57" s="36"/>
    </row>
    <row r="58" spans="1:13" ht="93.75" x14ac:dyDescent="0.3">
      <c r="A58" s="64" t="s">
        <v>141</v>
      </c>
      <c r="B58" s="45" t="s">
        <v>66</v>
      </c>
      <c r="C58" s="68" t="str">
        <f>'1. Criteria Scoring'!C62</f>
        <v>56. Availability of appropriate resources (financial, technical, material and human) to implement the collaborative activities for data management and stockage.</v>
      </c>
      <c r="D58" s="31"/>
      <c r="E58" s="73" t="s">
        <v>5</v>
      </c>
      <c r="F58" s="143" t="s">
        <v>269</v>
      </c>
      <c r="G58" s="74" t="str">
        <f>'1. Criteria Scoring'!C62</f>
        <v>56. Availability of appropriate resources (financial, technical, material and human) to implement the collaborative activities for data management and stockage.</v>
      </c>
      <c r="H58" s="25"/>
      <c r="I58" s="37" t="s">
        <v>75</v>
      </c>
      <c r="J58" s="38" t="s">
        <v>76</v>
      </c>
      <c r="K58" s="38" t="str">
        <f>'1. Criteria Scoring'!C37</f>
        <v>31. Relevance of the collaborative modalities for surveillance activities regarding the collaborative objective(s) and purpose(s), and context (including sectoral surveillance capacities).</v>
      </c>
      <c r="M58" s="3"/>
    </row>
    <row r="59" spans="1:13" ht="131.25" x14ac:dyDescent="0.3">
      <c r="A59" s="64" t="s">
        <v>142</v>
      </c>
      <c r="B59" s="45" t="s">
        <v>64</v>
      </c>
      <c r="C59" s="68" t="str">
        <f>'1. Criteria Scoring'!C63</f>
        <v>57. Relevance of the collaborative activities for data sharing regarding the collaborative modalities OR the objective(s), purpose(s) and context (including sectoral surveillance capacities if no modality planned at this step.</v>
      </c>
      <c r="D59" s="31"/>
      <c r="E59" s="73" t="s">
        <v>19</v>
      </c>
      <c r="F59" s="143" t="s">
        <v>99</v>
      </c>
      <c r="G59" s="74" t="str">
        <f>'1. Criteria Scoring'!C63</f>
        <v>57. Relevance of the collaborative activities for data sharing regarding the collaborative modalities OR the objective(s), purpose(s) and context (including sectoral surveillance capacities if no modality planned at this step.</v>
      </c>
      <c r="H59" s="25"/>
      <c r="I59" s="37" t="s">
        <v>15</v>
      </c>
      <c r="J59" s="38" t="s">
        <v>78</v>
      </c>
      <c r="K59" s="38" t="str">
        <f>'1. Criteria Scoring'!C38</f>
        <v>32. Adequation of roles and responsibilities of actors involved in collaborative modalities for surveillance activities regarding their professional and/or institutional competencies.</v>
      </c>
      <c r="M59" s="36"/>
    </row>
    <row r="60" spans="1:13" ht="75" customHeight="1" x14ac:dyDescent="0.3">
      <c r="A60" s="64" t="s">
        <v>142</v>
      </c>
      <c r="B60" s="75" t="s">
        <v>64</v>
      </c>
      <c r="C60" s="68" t="str">
        <f>'1. Criteria Scoring'!C64</f>
        <v>58. Appropriateness of the outputs of collaborative activities for data sharing to meet the collaborative objective(s) and purpose(s).</v>
      </c>
      <c r="D60" s="31"/>
      <c r="E60" s="73" t="s">
        <v>19</v>
      </c>
      <c r="F60" s="143" t="s">
        <v>99</v>
      </c>
      <c r="G60" s="74" t="str">
        <f>'1. Criteria Scoring'!C64</f>
        <v>58. Appropriateness of the outputs of collaborative activities for data sharing to meet the collaborative objective(s) and purpose(s).</v>
      </c>
      <c r="H60" s="25"/>
      <c r="I60" s="37" t="s">
        <v>75</v>
      </c>
      <c r="J60" s="38" t="s">
        <v>76</v>
      </c>
      <c r="K60" s="38" t="str">
        <f>'1. Criteria Scoring'!C38</f>
        <v>32. Adequation of roles and responsibilities of actors involved in collaborative modalities for surveillance activities regarding their professional and/or institutional competencies.</v>
      </c>
      <c r="M60" s="3"/>
    </row>
    <row r="61" spans="1:13" ht="112.5" x14ac:dyDescent="0.3">
      <c r="A61" s="64" t="s">
        <v>142</v>
      </c>
      <c r="B61" s="45" t="s">
        <v>64</v>
      </c>
      <c r="C61" s="68" t="str">
        <f>'1. Criteria Scoring'!C65</f>
        <v>59. Availability of appropriate resources (financial, technical, material and human) to implement the collaborative activities for data sharing.</v>
      </c>
      <c r="D61" s="31"/>
      <c r="E61" s="73" t="s">
        <v>5</v>
      </c>
      <c r="F61" s="143" t="s">
        <v>269</v>
      </c>
      <c r="G61" s="74" t="str">
        <f>'1. Criteria Scoring'!C65</f>
        <v>59. Availability of appropriate resources (financial, technical, material and human) to implement the collaborative activities for data sharing.</v>
      </c>
      <c r="H61" s="25"/>
      <c r="I61" s="37" t="s">
        <v>21</v>
      </c>
      <c r="J61" s="38" t="s">
        <v>103</v>
      </c>
      <c r="K61" s="38" t="str">
        <f>'1. Criteria Scoring'!C38</f>
        <v>32. Adequation of roles and responsibilities of actors involved in collaborative modalities for surveillance activities regarding their professional and/or institutional competencies.</v>
      </c>
      <c r="M61" s="3"/>
    </row>
    <row r="62" spans="1:13" ht="150" x14ac:dyDescent="0.3">
      <c r="A62" s="64" t="s">
        <v>143</v>
      </c>
      <c r="B62" s="45" t="s">
        <v>67</v>
      </c>
      <c r="C62" s="68" t="str">
        <f>'1. Criteria Scoring'!C66</f>
        <v>60. Relevance of the collaborative activities for data analysis and interpretation regarding the collaborative modalities OR the objective(s), purpose(s) and context (including sectoral surveillance capacities) if no modality planned at this step.</v>
      </c>
      <c r="D62" s="31"/>
      <c r="E62" s="73" t="s">
        <v>19</v>
      </c>
      <c r="F62" s="143" t="s">
        <v>99</v>
      </c>
      <c r="G62" s="74" t="str">
        <f>'1. Criteria Scoring'!C66</f>
        <v>60. Relevance of the collaborative activities for data analysis and interpretation regarding the collaborative modalities OR the objective(s), purpose(s) and context (including sectoral surveillance capacities) if no modality planned at this step.</v>
      </c>
      <c r="H62" s="25"/>
      <c r="I62" s="37" t="s">
        <v>88</v>
      </c>
      <c r="J62" s="38" t="s">
        <v>275</v>
      </c>
      <c r="K62" s="38" t="str">
        <f>'1. Criteria Scoring'!C39</f>
        <v>33. Existence of initial and ongoing training for actors involved in collaborative modalities for surveillance activities.</v>
      </c>
      <c r="M62" s="3"/>
    </row>
    <row r="63" spans="1:13" ht="75" customHeight="1" x14ac:dyDescent="0.3">
      <c r="A63" s="64" t="s">
        <v>143</v>
      </c>
      <c r="B63" s="45" t="s">
        <v>67</v>
      </c>
      <c r="C63" s="68" t="str">
        <f>'1. Criteria Scoring'!C67</f>
        <v>61. Appropriateness of the outputs of collaborative activities for data analysis and interpretation to meet the collaborative objective(s) and purpose(s).</v>
      </c>
      <c r="D63" s="31"/>
      <c r="E63" s="73" t="s">
        <v>19</v>
      </c>
      <c r="F63" s="143" t="s">
        <v>99</v>
      </c>
      <c r="G63" s="74" t="str">
        <f>'1. Criteria Scoring'!C67</f>
        <v>61. Appropriateness of the outputs of collaborative activities for data analysis and interpretation to meet the collaborative objective(s) and purpose(s).</v>
      </c>
      <c r="H63" s="25"/>
      <c r="I63" s="37" t="s">
        <v>15</v>
      </c>
      <c r="J63" s="38" t="s">
        <v>78</v>
      </c>
      <c r="K63" s="38" t="str">
        <f>'1. Criteria Scoring'!C40</f>
        <v>34. Accessibility of training in a relevant timeframe for actors involved in collaborative modalities for surveillance activities.</v>
      </c>
      <c r="M63" s="3"/>
    </row>
    <row r="64" spans="1:13" ht="93.75" x14ac:dyDescent="0.3">
      <c r="A64" s="64" t="s">
        <v>143</v>
      </c>
      <c r="B64" s="45" t="s">
        <v>67</v>
      </c>
      <c r="C64" s="68" t="str">
        <f>'1. Criteria Scoring'!C68</f>
        <v>62. Availability of appropriate resources (financial, technical, material and human) to implement the collaborative activities for data analysis and interpretation.</v>
      </c>
      <c r="D64" s="31"/>
      <c r="E64" s="73" t="s">
        <v>5</v>
      </c>
      <c r="F64" s="143" t="s">
        <v>269</v>
      </c>
      <c r="G64" s="74" t="str">
        <f>'1. Criteria Scoring'!C68</f>
        <v>62. Availability of appropriate resources (financial, technical, material and human) to implement the collaborative activities for data analysis and interpretation.</v>
      </c>
      <c r="H64" s="25"/>
      <c r="I64" s="37" t="s">
        <v>20</v>
      </c>
      <c r="J64" s="38" t="s">
        <v>251</v>
      </c>
      <c r="K64" s="38" t="str">
        <f>'1. Criteria Scoring'!C40</f>
        <v>34. Accessibility of training in a relevant timeframe for actors involved in collaborative modalities for surveillance activities.</v>
      </c>
      <c r="M64" s="3"/>
    </row>
    <row r="65" spans="1:13" ht="131.25" x14ac:dyDescent="0.3">
      <c r="A65" s="64" t="s">
        <v>144</v>
      </c>
      <c r="B65" s="45" t="s">
        <v>65</v>
      </c>
      <c r="C65" s="68" t="str">
        <f>'1. Criteria Scoring'!C69</f>
        <v>63. Relevance of the collaborative activities for results sharing regarding the collaborative modalities OR the objective(s), purpose(s) and context (including sectoral surveillance capacities) if no modality planned at this step.</v>
      </c>
      <c r="D65" s="31"/>
      <c r="E65" s="73" t="s">
        <v>19</v>
      </c>
      <c r="F65" s="143" t="s">
        <v>99</v>
      </c>
      <c r="G65" s="74" t="str">
        <f>'1. Criteria Scoring'!C69</f>
        <v>63. Relevance of the collaborative activities for results sharing regarding the collaborative modalities OR the objective(s), purpose(s) and context (including sectoral surveillance capacities) if no modality planned at this step.</v>
      </c>
      <c r="H65" s="25"/>
      <c r="I65" s="37" t="s">
        <v>15</v>
      </c>
      <c r="J65" s="38" t="s">
        <v>78</v>
      </c>
      <c r="K65" s="38" t="str">
        <f>'1. Criteria Scoring'!C41</f>
        <v>35. Relevance of training with the collaborative modalities for surveillance activities and context.</v>
      </c>
      <c r="M65" s="3"/>
    </row>
    <row r="66" spans="1:13" ht="93.75" customHeight="1" x14ac:dyDescent="0.3">
      <c r="A66" s="64" t="s">
        <v>144</v>
      </c>
      <c r="B66" s="45" t="s">
        <v>65</v>
      </c>
      <c r="C66" s="68" t="str">
        <f>'1. Criteria Scoring'!C70</f>
        <v>64. Appropriateness of the outputs of collaborative activities for results sharing to meet the collaborative objective(s) and purpose(s).</v>
      </c>
      <c r="D66" s="31"/>
      <c r="E66" s="73" t="s">
        <v>19</v>
      </c>
      <c r="F66" s="143" t="s">
        <v>99</v>
      </c>
      <c r="G66" s="74" t="str">
        <f>'1. Criteria Scoring'!C70</f>
        <v>64. Appropriateness of the outputs of collaborative activities for results sharing to meet the collaborative objective(s) and purpose(s).</v>
      </c>
      <c r="H66" s="25"/>
      <c r="I66" s="37" t="s">
        <v>6</v>
      </c>
      <c r="J66" s="38" t="s">
        <v>83</v>
      </c>
      <c r="K66" s="38" t="str">
        <f>'1. Criteria Scoring'!C41</f>
        <v>35. Relevance of training with the collaborative modalities for surveillance activities and context.</v>
      </c>
      <c r="M66" s="36"/>
    </row>
    <row r="67" spans="1:13" ht="75.75" customHeight="1" x14ac:dyDescent="0.3">
      <c r="A67" s="64" t="s">
        <v>144</v>
      </c>
      <c r="B67" s="45" t="s">
        <v>65</v>
      </c>
      <c r="C67" s="68" t="str">
        <f>'1. Criteria Scoring'!C71</f>
        <v>65. Availability of appropriate resources (financial, technical, material and human) to implement the collaborative activities for results sharing.</v>
      </c>
      <c r="D67" s="31"/>
      <c r="E67" s="73" t="s">
        <v>5</v>
      </c>
      <c r="F67" s="143" t="s">
        <v>269</v>
      </c>
      <c r="G67" s="74" t="str">
        <f>'1. Criteria Scoring'!C71</f>
        <v>65. Availability of appropriate resources (financial, technical, material and human) to implement the collaborative activities for results sharing.</v>
      </c>
      <c r="H67" s="25"/>
      <c r="I67" s="37" t="s">
        <v>79</v>
      </c>
      <c r="J67" s="38" t="s">
        <v>80</v>
      </c>
      <c r="K67" s="38" t="str">
        <f>'1. Criteria Scoring'!C42</f>
        <v>36. Existence and relevance of specific performance indicators of collaboration routinely used.</v>
      </c>
      <c r="M67" s="3"/>
    </row>
    <row r="68" spans="1:13" ht="150" x14ac:dyDescent="0.3">
      <c r="A68" s="64" t="s">
        <v>68</v>
      </c>
      <c r="B68" s="45" t="s">
        <v>69</v>
      </c>
      <c r="C68" s="68" t="str">
        <f>'1. Criteria Scoring'!C72</f>
        <v>66. Relevance of the collaborative activities for communication to surveillance actors regarding the collaborative modalities OR the objective(s), purpose(s) and context (including sectoral surveillance capacities) if no modality planned at this step.</v>
      </c>
      <c r="D68" s="31"/>
      <c r="E68" s="73" t="s">
        <v>19</v>
      </c>
      <c r="F68" s="143" t="s">
        <v>99</v>
      </c>
      <c r="G68" s="74" t="str">
        <f>'1. Criteria Scoring'!C72</f>
        <v>66. Relevance of the collaborative activities for communication to surveillance actors regarding the collaborative modalities OR the objective(s), purpose(s) and context (including sectoral surveillance capacities) if no modality planned at this step.</v>
      </c>
      <c r="H68" s="25"/>
      <c r="I68" s="37" t="s">
        <v>79</v>
      </c>
      <c r="J68" s="38" t="s">
        <v>80</v>
      </c>
      <c r="K68" s="38" t="str">
        <f>'1. Criteria Scoring'!C43</f>
        <v>37. Existence of external evaluations of collaboration or of the multisectoral surveillance system (including evaluation of collaboration).</v>
      </c>
      <c r="M68" s="3"/>
    </row>
    <row r="69" spans="1:13" ht="93.75" customHeight="1" x14ac:dyDescent="0.3">
      <c r="A69" s="64" t="s">
        <v>68</v>
      </c>
      <c r="B69" s="45" t="s">
        <v>69</v>
      </c>
      <c r="C69" s="68" t="str">
        <f>'1. Criteria Scoring'!C73</f>
        <v>67. Appropriateness of the outputs of collaborative activities for communication to surveillance actors to meet the collaborative objective(s) and purpose(s).</v>
      </c>
      <c r="D69" s="31"/>
      <c r="E69" s="73" t="s">
        <v>19</v>
      </c>
      <c r="F69" s="143" t="s">
        <v>99</v>
      </c>
      <c r="G69" s="74" t="str">
        <f>'1. Criteria Scoring'!C73</f>
        <v>67. Appropriateness of the outputs of collaborative activities for communication to surveillance actors to meet the collaborative objective(s) and purpose(s).</v>
      </c>
      <c r="H69" s="25"/>
      <c r="I69" s="37" t="s">
        <v>79</v>
      </c>
      <c r="J69" s="38" t="s">
        <v>80</v>
      </c>
      <c r="K69" s="38" t="str">
        <f>'1. Criteria Scoring'!C44</f>
        <v>38. Existence of internal evaluation of collaboration or of the multisectoral surveillance system (including evaluation of collaboration).</v>
      </c>
      <c r="M69" s="3"/>
    </row>
    <row r="70" spans="1:13" ht="93.75" x14ac:dyDescent="0.3">
      <c r="A70" s="64" t="s">
        <v>68</v>
      </c>
      <c r="B70" s="45" t="s">
        <v>69</v>
      </c>
      <c r="C70" s="68" t="str">
        <f>'1. Criteria Scoring'!C74</f>
        <v>68. Availability of appropriate resources (financial, technical, material and human) to implement the collaborative activities for data analysis and interpretation.</v>
      </c>
      <c r="D70" s="31"/>
      <c r="E70" s="73" t="s">
        <v>5</v>
      </c>
      <c r="F70" s="143" t="s">
        <v>269</v>
      </c>
      <c r="G70" s="74" t="str">
        <f>'1. Criteria Scoring'!C74</f>
        <v>68. Availability of appropriate resources (financial, technical, material and human) to implement the collaborative activities for data analysis and interpretation.</v>
      </c>
      <c r="H70" s="25"/>
      <c r="I70" s="37" t="s">
        <v>79</v>
      </c>
      <c r="J70" s="38" t="s">
        <v>80</v>
      </c>
      <c r="K70" s="38" t="str">
        <f>'1. Criteria Scoring'!C45</f>
        <v>39. Implementation of corrective measures, if deemed necessary following performance monitoring and evaluation results.</v>
      </c>
      <c r="M70" s="36"/>
    </row>
    <row r="71" spans="1:13" ht="150" x14ac:dyDescent="0.3">
      <c r="A71" s="64" t="s">
        <v>70</v>
      </c>
      <c r="B71" s="45" t="s">
        <v>71</v>
      </c>
      <c r="C71" s="68" t="str">
        <f>'1. Criteria Scoring'!C75</f>
        <v>69. Relevance of the collaborative activities for external communication regarding the collaborative modalities OR the objective(s), purpose(s) and context (including sectoral surveillance capacities) if no modality planned at this step.</v>
      </c>
      <c r="D71" s="31"/>
      <c r="E71" s="73" t="s">
        <v>19</v>
      </c>
      <c r="F71" s="143" t="s">
        <v>99</v>
      </c>
      <c r="G71" s="74" t="str">
        <f>'1. Criteria Scoring'!C75</f>
        <v>69. Relevance of the collaborative activities for external communication regarding the collaborative modalities OR the objective(s), purpose(s) and context (including sectoral surveillance capacities) if no modality planned at this step.</v>
      </c>
      <c r="H71" s="25"/>
      <c r="I71" s="37" t="s">
        <v>6</v>
      </c>
      <c r="J71" s="38" t="s">
        <v>83</v>
      </c>
      <c r="K71" s="38" t="str">
        <f>'1. Criteria Scoring'!C46</f>
        <v>40. Existence of an institutional memory i.e. all information related to the multisectoral surveillance system (rationale of collaboration, organization and functioning, evaluation reports, etc.) and produced by the multisectoral surveillance system (surveillance results, etc.)</v>
      </c>
      <c r="M71" s="3"/>
    </row>
    <row r="72" spans="1:13" ht="93.75" customHeight="1" x14ac:dyDescent="0.3">
      <c r="A72" s="64" t="s">
        <v>70</v>
      </c>
      <c r="B72" s="45" t="s">
        <v>71</v>
      </c>
      <c r="C72" s="68" t="str">
        <f>'1. Criteria Scoring'!C76</f>
        <v>70. Appropriateness of the outputs of collaborative activities  for external communication to meet the collaborative objective(s) and purpose(s).</v>
      </c>
      <c r="D72" s="31"/>
      <c r="E72" s="73" t="s">
        <v>19</v>
      </c>
      <c r="F72" s="143" t="s">
        <v>99</v>
      </c>
      <c r="G72" s="74" t="str">
        <f>'1. Criteria Scoring'!C76</f>
        <v>70. Appropriateness of the outputs of collaborative activities  for external communication to meet the collaborative objective(s) and purpose(s).</v>
      </c>
      <c r="H72" s="25"/>
      <c r="I72" s="37" t="s">
        <v>15</v>
      </c>
      <c r="J72" s="38" t="s">
        <v>78</v>
      </c>
      <c r="K72" s="38" t="str">
        <f>'1. Criteria Scoring'!C47</f>
        <v>41. Accessibility of the institutional memory to surveillance actors and end-users.</v>
      </c>
      <c r="M72" s="36"/>
    </row>
    <row r="73" spans="1:13" ht="150" x14ac:dyDescent="0.3">
      <c r="A73" s="64" t="s">
        <v>70</v>
      </c>
      <c r="B73" s="45" t="s">
        <v>71</v>
      </c>
      <c r="C73" s="68" t="str">
        <f>'1. Criteria Scoring'!C77</f>
        <v>71. Availability of appropriate resources (financial, technical, material and human) to implement the collaborative activities for external communication.</v>
      </c>
      <c r="D73" s="31"/>
      <c r="E73" s="73" t="s">
        <v>5</v>
      </c>
      <c r="F73" s="143" t="s">
        <v>269</v>
      </c>
      <c r="G73" s="74" t="str">
        <f>'1. Criteria Scoring'!C77</f>
        <v>71. Availability of appropriate resources (financial, technical, material and human) to implement the collaborative activities for external communication.</v>
      </c>
      <c r="H73" s="25"/>
      <c r="I73" s="37" t="s">
        <v>6</v>
      </c>
      <c r="J73" s="38" t="s">
        <v>83</v>
      </c>
      <c r="K73" s="38" t="str">
        <f>'1. Criteria Scoring'!C47</f>
        <v>41. Accessibility of the institutional memory to surveillance actors and end-users.</v>
      </c>
      <c r="M73" s="3"/>
    </row>
    <row r="74" spans="1:13" ht="112.5" customHeight="1" x14ac:dyDescent="0.3">
      <c r="A74" s="64" t="s">
        <v>72</v>
      </c>
      <c r="B74" s="45" t="s">
        <v>73</v>
      </c>
      <c r="C74" s="68" t="str">
        <f>'1. Criteria Scoring'!C78</f>
        <v>72. Relevance of the collaborative activities for dissemination regarding the collaborative modalities OR the objective(s), purpose(s) and context (including sectoral surveillance capacities).</v>
      </c>
      <c r="D74" s="31"/>
      <c r="E74" s="73" t="s">
        <v>19</v>
      </c>
      <c r="F74" s="143" t="s">
        <v>99</v>
      </c>
      <c r="G74" s="74" t="str">
        <f>'1. Criteria Scoring'!C78</f>
        <v>72. Relevance of the collaborative activities for dissemination regarding the collaborative modalities OR the objective(s), purpose(s) and context (including sectoral surveillance capacities).</v>
      </c>
      <c r="H74" s="25"/>
      <c r="I74" s="37" t="s">
        <v>77</v>
      </c>
      <c r="J74" s="38" t="s">
        <v>102</v>
      </c>
      <c r="K74" s="98" t="str">
        <f>'1. Criteria Scoring'!C48</f>
        <v>42. Relevance of the information produced by the multisectoral surveillance system regarding the collaborative objective(s) and purpose(s).</v>
      </c>
      <c r="M74" s="36"/>
    </row>
    <row r="75" spans="1:13" ht="150" x14ac:dyDescent="0.3">
      <c r="A75" s="64" t="s">
        <v>72</v>
      </c>
      <c r="B75" s="45" t="s">
        <v>73</v>
      </c>
      <c r="C75" s="68" t="str">
        <f>'1. Criteria Scoring'!C79</f>
        <v>73. Appropriateness of the outputs of collaborative activities for dissemination to meet the collaborative objective(s) and purpose(s).</v>
      </c>
      <c r="D75" s="31"/>
      <c r="E75" s="73" t="s">
        <v>19</v>
      </c>
      <c r="F75" s="143" t="s">
        <v>99</v>
      </c>
      <c r="G75" s="74" t="str">
        <f>'1. Criteria Scoring'!C79</f>
        <v>73. Appropriateness of the outputs of collaborative activities for dissemination to meet the collaborative objective(s) and purpose(s).</v>
      </c>
      <c r="H75" s="25"/>
      <c r="I75" s="37" t="s">
        <v>6</v>
      </c>
      <c r="J75" s="38" t="s">
        <v>83</v>
      </c>
      <c r="K75" s="38" t="str">
        <f>'1. Criteria Scoring'!C48</f>
        <v>42. Relevance of the information produced by the multisectoral surveillance system regarding the collaborative objective(s) and purpose(s).</v>
      </c>
      <c r="M75" s="36"/>
    </row>
    <row r="76" spans="1:13" ht="94.5" thickBot="1" x14ac:dyDescent="0.35">
      <c r="A76" s="65" t="s">
        <v>500</v>
      </c>
      <c r="B76" s="66" t="s">
        <v>73</v>
      </c>
      <c r="C76" s="93" t="str">
        <f>'1. Criteria Scoring'!C80</f>
        <v>74. Availability of appropriate resources (financial, technical, material and human) to implement the collaborative activities for data dissemination.</v>
      </c>
      <c r="D76" s="31"/>
      <c r="E76" s="39" t="s">
        <v>5</v>
      </c>
      <c r="F76" s="145" t="s">
        <v>269</v>
      </c>
      <c r="G76" s="91" t="str">
        <f>'1. Criteria Scoring'!C80</f>
        <v>74. Availability of appropriate resources (financial, technical, material and human) to implement the collaborative activities for data dissemination.</v>
      </c>
      <c r="H76" s="25"/>
      <c r="I76" s="37" t="s">
        <v>15</v>
      </c>
      <c r="J76" s="38" t="s">
        <v>78</v>
      </c>
      <c r="K76" s="38" t="str">
        <f>'1. Criteria Scoring'!C49</f>
        <v>43. Quality of the communication (both in terms of contents and means) of the information produced by the multisectoral surveillance system to surveillance actors and end users.</v>
      </c>
    </row>
    <row r="77" spans="1:13" ht="150" x14ac:dyDescent="0.3">
      <c r="A77" s="40"/>
      <c r="B77" s="67"/>
      <c r="C77" s="45"/>
      <c r="D77" s="31"/>
      <c r="H77" s="25"/>
      <c r="I77" s="37" t="s">
        <v>6</v>
      </c>
      <c r="J77" s="38" t="s">
        <v>83</v>
      </c>
      <c r="K77" s="38" t="str">
        <f>'1. Criteria Scoring'!C49</f>
        <v>43. Quality of the communication (both in terms of contents and means) of the information produced by the multisectoral surveillance system to surveillance actors and end users.</v>
      </c>
    </row>
    <row r="78" spans="1:13" ht="112.5" x14ac:dyDescent="0.3">
      <c r="D78" s="31"/>
      <c r="I78" s="37" t="s">
        <v>15</v>
      </c>
      <c r="J78" s="38" t="s">
        <v>78</v>
      </c>
      <c r="K78" s="38" t="str">
        <f>'1. Criteria Scoring'!C50</f>
        <v>44. Engagement of actors in the areas of action (in the governance of the multisectoral surveillance system) or role and responsibilities (in the collaborative modalities for surveillance activities) they have been assigned with.</v>
      </c>
    </row>
    <row r="79" spans="1:13" ht="112.5" x14ac:dyDescent="0.3">
      <c r="I79" s="37" t="s">
        <v>75</v>
      </c>
      <c r="J79" s="38" t="s">
        <v>76</v>
      </c>
      <c r="K79" s="38" t="str">
        <f>'1. Criteria Scoring'!C51</f>
        <v>45. Relevance of the  activities implemented for surveillance design regarding the collaborative modalities OR regarding the objective(s), purpose(s) and context (including sectoral surveillance capacities) if no modality planned at this step.</v>
      </c>
    </row>
    <row r="80" spans="1:13" ht="75" x14ac:dyDescent="0.3">
      <c r="I80" s="37" t="s">
        <v>77</v>
      </c>
      <c r="J80" s="38" t="s">
        <v>102</v>
      </c>
      <c r="K80" s="38" t="str">
        <f>'1. Criteria Scoring'!C52</f>
        <v>46. Appropriateness of the outputs of collaborative activities for surveillance design to meet the collaborative objective(s) and purpose(s).</v>
      </c>
    </row>
    <row r="81" spans="9:11" ht="75" x14ac:dyDescent="0.3">
      <c r="I81" s="37" t="s">
        <v>20</v>
      </c>
      <c r="J81" s="38" t="s">
        <v>251</v>
      </c>
      <c r="K81" s="38" t="str">
        <f>'1. Criteria Scoring'!C53</f>
        <v>47. Availability of appropriate resources (financial, technical, material and human) to implement the collaborative activities for surveillance design.</v>
      </c>
    </row>
    <row r="82" spans="9:11" ht="112.5" x14ac:dyDescent="0.3">
      <c r="I82" s="37" t="s">
        <v>75</v>
      </c>
      <c r="J82" s="38" t="s">
        <v>76</v>
      </c>
      <c r="K82" s="38" t="str">
        <f>'1. Criteria Scoring'!C54</f>
        <v>48. Relevance of the collaborative activities for data collection (including sampling) regarding the collaborative modalities OR the objective(s), purpose(s) and context (including sectoral surveillance capacities) if no modality planned at this step.</v>
      </c>
    </row>
    <row r="83" spans="9:11" ht="75" x14ac:dyDescent="0.3">
      <c r="I83" s="37" t="s">
        <v>77</v>
      </c>
      <c r="J83" s="38" t="s">
        <v>102</v>
      </c>
      <c r="K83" s="38" t="str">
        <f>'1. Criteria Scoring'!C55</f>
        <v>49. Appropriateness of the outputs of collaborative activities for data collection (including sampling) to meet the collaborative objective(s) and purpose(s).</v>
      </c>
    </row>
    <row r="84" spans="9:11" ht="75" x14ac:dyDescent="0.3">
      <c r="I84" s="37" t="s">
        <v>20</v>
      </c>
      <c r="J84" s="38" t="s">
        <v>251</v>
      </c>
      <c r="K84" s="38" t="str">
        <f>'1. Criteria Scoring'!C56</f>
        <v>50. Availability of appropriate resources (financial, technical, material and human) to implement the collaborative activities for data collection (including sampling).</v>
      </c>
    </row>
    <row r="85" spans="9:11" ht="112.5" x14ac:dyDescent="0.3">
      <c r="I85" s="37" t="s">
        <v>75</v>
      </c>
      <c r="J85" s="38" t="s">
        <v>76</v>
      </c>
      <c r="K85" s="38" t="str">
        <f>'1. Criteria Scoring'!C57</f>
        <v>51. Relevance of the collaborative activities for laboratory activities regarding the collaborative modalities OR the objective(s), purpose(s) and context (including sectoral surveillance capacities) if no modality planned at this step.</v>
      </c>
    </row>
    <row r="86" spans="9:11" ht="75" x14ac:dyDescent="0.3">
      <c r="I86" s="37" t="s">
        <v>77</v>
      </c>
      <c r="J86" s="38" t="s">
        <v>102</v>
      </c>
      <c r="K86" s="38" t="str">
        <f>'1. Criteria Scoring'!C58</f>
        <v>52. Appropriateness of the outputs of collaborative activities for laboratory activities to meet the collaborative objective(s) and purpose(s).</v>
      </c>
    </row>
    <row r="87" spans="9:11" ht="75" x14ac:dyDescent="0.3">
      <c r="I87" s="37" t="s">
        <v>20</v>
      </c>
      <c r="J87" s="38" t="s">
        <v>251</v>
      </c>
      <c r="K87" s="38" t="str">
        <f>'1. Criteria Scoring'!C59</f>
        <v>53. Availability of appropriate resources (financial, technical, material and human) to implement the collaborative activities for laboratory activities.</v>
      </c>
    </row>
    <row r="88" spans="9:11" ht="112.5" x14ac:dyDescent="0.3">
      <c r="I88" s="37" t="s">
        <v>75</v>
      </c>
      <c r="J88" s="38" t="s">
        <v>76</v>
      </c>
      <c r="K88" s="38" t="str">
        <f>'1. Criteria Scoring'!C60</f>
        <v>54. Relevance of the collaborative activities for data management and stockage regarding the collaborative modalities OR the objective(s), purpose(s) and context (including sectoral surveillance capacities) if no modality planned at this step.</v>
      </c>
    </row>
    <row r="89" spans="9:11" ht="75" x14ac:dyDescent="0.3">
      <c r="I89" s="37" t="s">
        <v>77</v>
      </c>
      <c r="J89" s="38" t="s">
        <v>102</v>
      </c>
      <c r="K89" s="38" t="str">
        <f>'1. Criteria Scoring'!C61</f>
        <v>55. Appropriateness of the outputs of collaborative activities for data management and stockage to meet the collaborative objective(s) and purpose(s).</v>
      </c>
    </row>
    <row r="90" spans="9:11" ht="75" x14ac:dyDescent="0.3">
      <c r="I90" s="37" t="s">
        <v>20</v>
      </c>
      <c r="J90" s="38" t="s">
        <v>251</v>
      </c>
      <c r="K90" s="38" t="str">
        <f>'1. Criteria Scoring'!C62</f>
        <v>56. Availability of appropriate resources (financial, technical, material and human) to implement the collaborative activities for data management and stockage.</v>
      </c>
    </row>
    <row r="91" spans="9:11" ht="93.75" x14ac:dyDescent="0.3">
      <c r="I91" s="37" t="s">
        <v>75</v>
      </c>
      <c r="J91" s="38" t="s">
        <v>76</v>
      </c>
      <c r="K91" s="38" t="str">
        <f>'1. Criteria Scoring'!C63</f>
        <v>57. Relevance of the collaborative activities for data sharing regarding the collaborative modalities OR the objective(s), purpose(s) and context (including sectoral surveillance capacities if no modality planned at this step.</v>
      </c>
    </row>
    <row r="92" spans="9:11" ht="75" x14ac:dyDescent="0.3">
      <c r="I92" s="37" t="s">
        <v>77</v>
      </c>
      <c r="J92" s="38" t="s">
        <v>102</v>
      </c>
      <c r="K92" s="38" t="str">
        <f>'1. Criteria Scoring'!C64</f>
        <v>58. Appropriateness of the outputs of collaborative activities for data sharing to meet the collaborative objective(s) and purpose(s).</v>
      </c>
    </row>
    <row r="93" spans="9:11" ht="150" x14ac:dyDescent="0.3">
      <c r="I93" s="37" t="s">
        <v>6</v>
      </c>
      <c r="J93" s="38" t="s">
        <v>83</v>
      </c>
      <c r="K93" s="38" t="str">
        <f>'1. Criteria Scoring'!C64</f>
        <v>58. Appropriateness of the outputs of collaborative activities for data sharing to meet the collaborative objective(s) and purpose(s).</v>
      </c>
    </row>
    <row r="94" spans="9:11" ht="75" x14ac:dyDescent="0.3">
      <c r="I94" s="37" t="s">
        <v>20</v>
      </c>
      <c r="J94" s="38" t="s">
        <v>251</v>
      </c>
      <c r="K94" s="38" t="str">
        <f>'1. Criteria Scoring'!C65</f>
        <v>59. Availability of appropriate resources (financial, technical, material and human) to implement the collaborative activities for data sharing.</v>
      </c>
    </row>
    <row r="95" spans="9:11" ht="112.5" x14ac:dyDescent="0.3">
      <c r="I95" s="37" t="s">
        <v>75</v>
      </c>
      <c r="J95" s="38" t="s">
        <v>76</v>
      </c>
      <c r="K95" s="38" t="str">
        <f>'1. Criteria Scoring'!C66</f>
        <v>60. Relevance of the collaborative activities for data analysis and interpretation regarding the collaborative modalities OR the objective(s), purpose(s) and context (including sectoral surveillance capacities) if no modality planned at this step.</v>
      </c>
    </row>
    <row r="96" spans="9:11" ht="75" x14ac:dyDescent="0.3">
      <c r="I96" s="37" t="s">
        <v>77</v>
      </c>
      <c r="J96" s="38" t="s">
        <v>102</v>
      </c>
      <c r="K96" s="38" t="str">
        <f>'1. Criteria Scoring'!C67</f>
        <v>61. Appropriateness of the outputs of collaborative activities for data analysis and interpretation to meet the collaborative objective(s) and purpose(s).</v>
      </c>
    </row>
    <row r="97" spans="9:11" ht="150" x14ac:dyDescent="0.3">
      <c r="I97" s="37" t="s">
        <v>6</v>
      </c>
      <c r="J97" s="38" t="s">
        <v>83</v>
      </c>
      <c r="K97" s="38" t="str">
        <f>'1. Criteria Scoring'!C67</f>
        <v>61. Appropriateness of the outputs of collaborative activities for data analysis and interpretation to meet the collaborative objective(s) and purpose(s).</v>
      </c>
    </row>
    <row r="98" spans="9:11" ht="75" x14ac:dyDescent="0.3">
      <c r="I98" s="37" t="s">
        <v>20</v>
      </c>
      <c r="J98" s="38" t="s">
        <v>251</v>
      </c>
      <c r="K98" s="38" t="str">
        <f>'1. Criteria Scoring'!C68</f>
        <v>62. Availability of appropriate resources (financial, technical, material and human) to implement the collaborative activities for data analysis and interpretation.</v>
      </c>
    </row>
    <row r="99" spans="9:11" ht="112.5" x14ac:dyDescent="0.3">
      <c r="I99" s="37" t="s">
        <v>75</v>
      </c>
      <c r="J99" s="38" t="s">
        <v>76</v>
      </c>
      <c r="K99" s="38" t="str">
        <f>'1. Criteria Scoring'!C69</f>
        <v>63. Relevance of the collaborative activities for results sharing regarding the collaborative modalities OR the objective(s), purpose(s) and context (including sectoral surveillance capacities) if no modality planned at this step.</v>
      </c>
    </row>
    <row r="100" spans="9:11" ht="75" x14ac:dyDescent="0.3">
      <c r="I100" s="37" t="s">
        <v>77</v>
      </c>
      <c r="J100" s="38" t="s">
        <v>102</v>
      </c>
      <c r="K100" s="38" t="str">
        <f>'1. Criteria Scoring'!C70</f>
        <v>64. Appropriateness of the outputs of collaborative activities for results sharing to meet the collaborative objective(s) and purpose(s).</v>
      </c>
    </row>
    <row r="101" spans="9:11" ht="150" x14ac:dyDescent="0.3">
      <c r="I101" s="37" t="s">
        <v>6</v>
      </c>
      <c r="J101" s="38" t="s">
        <v>83</v>
      </c>
      <c r="K101" s="38" t="str">
        <f>'1. Criteria Scoring'!C70</f>
        <v>64. Appropriateness of the outputs of collaborative activities for results sharing to meet the collaborative objective(s) and purpose(s).</v>
      </c>
    </row>
    <row r="102" spans="9:11" ht="75" x14ac:dyDescent="0.3">
      <c r="I102" s="37" t="s">
        <v>20</v>
      </c>
      <c r="J102" s="38" t="s">
        <v>251</v>
      </c>
      <c r="K102" s="38" t="str">
        <f>'1. Criteria Scoring'!C71</f>
        <v>65. Availability of appropriate resources (financial, technical, material and human) to implement the collaborative activities for results sharing.</v>
      </c>
    </row>
    <row r="103" spans="9:11" ht="112.5" x14ac:dyDescent="0.3">
      <c r="I103" s="37" t="s">
        <v>75</v>
      </c>
      <c r="J103" s="38" t="s">
        <v>76</v>
      </c>
      <c r="K103" s="38" t="str">
        <f>'1. Criteria Scoring'!C72</f>
        <v>66. Relevance of the collaborative activities for communication to surveillance actors regarding the collaborative modalities OR the objective(s), purpose(s) and context (including sectoral surveillance capacities) if no modality planned at this step.</v>
      </c>
    </row>
    <row r="104" spans="9:11" ht="75" x14ac:dyDescent="0.3">
      <c r="I104" s="37" t="s">
        <v>77</v>
      </c>
      <c r="J104" s="38" t="s">
        <v>102</v>
      </c>
      <c r="K104" s="38" t="str">
        <f>'1. Criteria Scoring'!C73</f>
        <v>67. Appropriateness of the outputs of collaborative activities for communication to surveillance actors to meet the collaborative objective(s) and purpose(s).</v>
      </c>
    </row>
    <row r="105" spans="9:11" ht="75" x14ac:dyDescent="0.3">
      <c r="I105" s="37" t="s">
        <v>20</v>
      </c>
      <c r="J105" s="38" t="s">
        <v>251</v>
      </c>
      <c r="K105" s="38" t="str">
        <f>'1. Criteria Scoring'!C74</f>
        <v>68. Availability of appropriate resources (financial, technical, material and human) to implement the collaborative activities for data analysis and interpretation.</v>
      </c>
    </row>
    <row r="106" spans="9:11" ht="112.5" x14ac:dyDescent="0.3">
      <c r="I106" s="37" t="s">
        <v>75</v>
      </c>
      <c r="J106" s="38" t="s">
        <v>76</v>
      </c>
      <c r="K106" s="38" t="str">
        <f>'1. Criteria Scoring'!C75</f>
        <v>69. Relevance of the collaborative activities for external communication regarding the collaborative modalities OR the objective(s), purpose(s) and context (including sectoral surveillance capacities) if no modality planned at this step.</v>
      </c>
    </row>
    <row r="107" spans="9:11" ht="75" x14ac:dyDescent="0.3">
      <c r="I107" s="37" t="s">
        <v>77</v>
      </c>
      <c r="J107" s="38" t="s">
        <v>102</v>
      </c>
      <c r="K107" s="38" t="str">
        <f>'1. Criteria Scoring'!C76</f>
        <v>70. Appropriateness of the outputs of collaborative activities  for external communication to meet the collaborative objective(s) and purpose(s).</v>
      </c>
    </row>
    <row r="108" spans="9:11" ht="75" x14ac:dyDescent="0.3">
      <c r="I108" s="37" t="s">
        <v>20</v>
      </c>
      <c r="J108" s="38" t="s">
        <v>251</v>
      </c>
      <c r="K108" s="38" t="str">
        <f>'1. Criteria Scoring'!C77</f>
        <v>71. Availability of appropriate resources (financial, technical, material and human) to implement the collaborative activities for external communication.</v>
      </c>
    </row>
    <row r="109" spans="9:11" ht="93.75" x14ac:dyDescent="0.3">
      <c r="I109" s="37" t="s">
        <v>75</v>
      </c>
      <c r="J109" s="38" t="s">
        <v>76</v>
      </c>
      <c r="K109" s="38" t="str">
        <f>'1. Criteria Scoring'!C78</f>
        <v>72. Relevance of the collaborative activities for dissemination regarding the collaborative modalities OR the objective(s), purpose(s) and context (including sectoral surveillance capacities).</v>
      </c>
    </row>
    <row r="110" spans="9:11" ht="75" x14ac:dyDescent="0.3">
      <c r="I110" s="37" t="s">
        <v>77</v>
      </c>
      <c r="J110" s="38" t="s">
        <v>102</v>
      </c>
      <c r="K110" s="38" t="str">
        <f>'1. Criteria Scoring'!C79</f>
        <v>73. Appropriateness of the outputs of collaborative activities for dissemination to meet the collaborative objective(s) and purpose(s).</v>
      </c>
    </row>
    <row r="111" spans="9:11" ht="75" x14ac:dyDescent="0.3">
      <c r="I111" s="37" t="s">
        <v>20</v>
      </c>
      <c r="J111" s="38" t="s">
        <v>251</v>
      </c>
      <c r="K111" s="38" t="str">
        <f>'1. Criteria Scoring'!C80</f>
        <v>74. Availability of appropriate resources (financial, technical, material and human) to implement the collaborative activities for data dissemination.</v>
      </c>
    </row>
    <row r="112" spans="9:11" x14ac:dyDescent="0.3">
      <c r="I112" s="37" t="s">
        <v>11</v>
      </c>
      <c r="J112" s="38"/>
      <c r="K112" s="38">
        <f>SUBTOTAL(103,Tableau3[Evaluation criteria contributing to the attribute])</f>
        <v>109</v>
      </c>
    </row>
  </sheetData>
  <sheetProtection algorithmName="SHA-512" hashValue="BVp2OCm0CNNGc4WUuHxX1kL2sUuT2GZnvQh4sed6+ZLz7s9RSzjcciqOdw1T09Du1Ocug5p56+K//26lhIdDGQ==" saltValue="ziKHR4QAiXmgxFTuGlRO9A==" spinCount="100000" sheet="1" objects="1" scenarios="1"/>
  <mergeCells count="3">
    <mergeCell ref="I1:K1"/>
    <mergeCell ref="A1:C1"/>
    <mergeCell ref="E1:G1"/>
  </mergeCells>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zoomScale="50" zoomScaleNormal="50" workbookViewId="0">
      <selection activeCell="T10" sqref="T10"/>
    </sheetView>
  </sheetViews>
  <sheetFormatPr baseColWidth="10" defaultColWidth="10.85546875" defaultRowHeight="15" x14ac:dyDescent="0.25"/>
  <cols>
    <col min="1" max="1" width="21.42578125" customWidth="1"/>
    <col min="2" max="2" width="18.85546875" customWidth="1"/>
    <col min="3" max="3" width="22.42578125" customWidth="1"/>
    <col min="4" max="4" width="19.5703125" customWidth="1"/>
    <col min="5" max="5" width="1.42578125" customWidth="1"/>
    <col min="7" max="7" width="8.140625" customWidth="1"/>
    <col min="8" max="8" width="11.42578125" customWidth="1"/>
    <col min="13" max="13" width="1.140625" customWidth="1"/>
    <col min="14" max="14" width="4" hidden="1" customWidth="1"/>
  </cols>
  <sheetData>
    <row r="1" spans="1:19" ht="54" customHeight="1" x14ac:dyDescent="0.25">
      <c r="A1" s="174" t="s">
        <v>255</v>
      </c>
      <c r="B1" s="175"/>
      <c r="C1" s="175"/>
      <c r="D1" s="175"/>
      <c r="E1" s="175"/>
      <c r="F1" s="175"/>
      <c r="G1" s="175"/>
      <c r="H1" s="175"/>
      <c r="I1" s="175"/>
      <c r="J1" s="175"/>
      <c r="K1" s="175"/>
      <c r="L1" s="175"/>
      <c r="M1" s="175"/>
      <c r="N1" s="176"/>
    </row>
    <row r="2" spans="1:19" ht="58.5" customHeight="1" x14ac:dyDescent="0.25">
      <c r="A2" s="171">
        <f>'1. Criteria Scoring'!D3</f>
        <v>0</v>
      </c>
      <c r="B2" s="172"/>
      <c r="C2" s="172"/>
      <c r="D2" s="172"/>
      <c r="E2" s="172"/>
      <c r="F2" s="172"/>
      <c r="G2" s="172"/>
      <c r="H2" s="172"/>
      <c r="I2" s="172"/>
      <c r="J2" s="172"/>
      <c r="K2" s="172"/>
      <c r="L2" s="172"/>
      <c r="M2" s="172"/>
      <c r="N2" s="173"/>
    </row>
    <row r="3" spans="1:19" ht="44.25" customHeight="1" thickBot="1" x14ac:dyDescent="0.55000000000000004">
      <c r="A3" s="177" t="s">
        <v>23</v>
      </c>
      <c r="B3" s="178"/>
      <c r="C3" s="178"/>
      <c r="D3" s="178"/>
      <c r="E3" s="178"/>
      <c r="F3" s="178"/>
      <c r="G3" s="178"/>
      <c r="H3" s="178"/>
      <c r="I3" s="178"/>
      <c r="J3" s="178"/>
      <c r="K3" s="179">
        <f>'1. Criteria Scoring'!F3</f>
        <v>0</v>
      </c>
      <c r="L3" s="179"/>
      <c r="M3" s="179"/>
      <c r="N3" s="180"/>
    </row>
    <row r="4" spans="1:19" ht="15" customHeight="1" x14ac:dyDescent="0.25"/>
    <row r="5" spans="1:19" ht="15.75" customHeight="1" thickBot="1" x14ac:dyDescent="0.3"/>
    <row r="6" spans="1:19" ht="104.25" customHeight="1" x14ac:dyDescent="0.25">
      <c r="A6" s="166" t="s">
        <v>333</v>
      </c>
      <c r="B6" s="167"/>
      <c r="C6" s="167"/>
      <c r="D6" s="168"/>
    </row>
    <row r="7" spans="1:19" ht="40.5" customHeight="1" x14ac:dyDescent="0.25">
      <c r="A7" s="41" t="s">
        <v>93</v>
      </c>
      <c r="B7" s="35" t="s">
        <v>13</v>
      </c>
      <c r="C7" s="35" t="s">
        <v>94</v>
      </c>
      <c r="D7" s="42" t="s">
        <v>13</v>
      </c>
    </row>
    <row r="8" spans="1:19" ht="76.5" customHeight="1" x14ac:dyDescent="0.25">
      <c r="A8" s="94" t="str">
        <f>'4. Calculation'!H4</f>
        <v>G.1 Formalization and endorsement of the collaborative strategy</v>
      </c>
      <c r="C8" s="95" t="str">
        <f>'4. Calculation'!H48</f>
        <v>O.1 Collaboration for surveillance design</v>
      </c>
      <c r="D8" s="24" t="s">
        <v>4</v>
      </c>
    </row>
    <row r="9" spans="1:19" ht="75" customHeight="1" x14ac:dyDescent="0.25">
      <c r="A9" s="94" t="str">
        <f>'4. Calculation'!H9</f>
        <v>G.2 Relevance of collaborative objective(s) and purpose</v>
      </c>
      <c r="C9" s="95" t="str">
        <f>'4. Calculation'!H51</f>
        <v>O.2 Collaboration for data collection</v>
      </c>
      <c r="D9" s="24" t="s">
        <v>4</v>
      </c>
      <c r="S9" t="s">
        <v>22</v>
      </c>
    </row>
    <row r="10" spans="1:19" ht="75" customHeight="1" x14ac:dyDescent="0.25">
      <c r="A10" s="94" t="str">
        <f>'4. Calculation'!H13</f>
        <v>G.3 Coverage</v>
      </c>
      <c r="C10" s="95" t="str">
        <f>'4. Calculation'!H54</f>
        <v>O.3 Collaboration for laboratory testing</v>
      </c>
      <c r="D10" s="24" t="s">
        <v>4</v>
      </c>
    </row>
    <row r="11" spans="1:19" ht="75" customHeight="1" x14ac:dyDescent="0.25">
      <c r="A11" s="94" t="str">
        <f>'4. Calculation'!H15</f>
        <v>G.4 Collaborative mechanism(s) for steering the MSSS</v>
      </c>
      <c r="C11" s="95" t="str">
        <f>'4. Calculation'!H57</f>
        <v>O.4 Collaboration for data management and storage</v>
      </c>
      <c r="D11" s="24" t="s">
        <v>4</v>
      </c>
    </row>
    <row r="12" spans="1:19" ht="75" customHeight="1" x14ac:dyDescent="0.25">
      <c r="A12" s="94" t="str">
        <f>'4. Calculation'!H20</f>
        <v>G.5 Collaborative mechanism(s) for coordinating the MSSS</v>
      </c>
      <c r="C12" s="95" t="str">
        <f>'4. Calculation'!H60</f>
        <v>O.5 Collaboration for data sharing</v>
      </c>
      <c r="D12" s="24" t="s">
        <v>4</v>
      </c>
    </row>
    <row r="13" spans="1:19" ht="75" customHeight="1" x14ac:dyDescent="0.25">
      <c r="A13" s="94" t="str">
        <f>'4. Calculation'!H25</f>
        <v>G.6 Collaborative mechanism(s) for the scientific and technical support</v>
      </c>
      <c r="B13" s="8"/>
      <c r="C13" s="95" t="str">
        <f>'4. Calculation'!H63</f>
        <v>O.6 Collaboration for data analysis and interpretation</v>
      </c>
      <c r="D13" s="24" t="s">
        <v>4</v>
      </c>
    </row>
    <row r="14" spans="1:19" ht="75" customHeight="1" x14ac:dyDescent="0.25">
      <c r="A14" s="94" t="str">
        <f>'4. Calculation'!H30</f>
        <v>G.7 Formalization and endorsement of collaborative modalities</v>
      </c>
      <c r="B14" s="8"/>
      <c r="C14" s="95" t="str">
        <f>'4. Calculation'!H66</f>
        <v>O.7 Collaboration for sharing surveillance results</v>
      </c>
      <c r="D14" s="24" t="s">
        <v>4</v>
      </c>
    </row>
    <row r="15" spans="1:19" ht="75" customHeight="1" x14ac:dyDescent="0.25">
      <c r="A15" s="94" t="str">
        <f>'4. Calculation'!H34</f>
        <v>G.8 Relevance of collaborative modalities</v>
      </c>
      <c r="B15" s="8"/>
      <c r="C15" s="95" t="str">
        <f>'4. Calculation'!H69</f>
        <v>O.8 Collaboration for communication to surveillance actors</v>
      </c>
      <c r="D15" s="24" t="s">
        <v>4</v>
      </c>
      <c r="H15" s="7"/>
      <c r="J15" s="9"/>
    </row>
    <row r="16" spans="1:19" ht="75" customHeight="1" x14ac:dyDescent="0.25">
      <c r="A16" s="94" t="str">
        <f>'4. Calculation'!H36</f>
        <v>G.9 Training</v>
      </c>
      <c r="B16" s="7" t="s">
        <v>4</v>
      </c>
      <c r="C16" s="95" t="str">
        <f>'4. Calculation'!H72</f>
        <v>O.9 Collaboration for external communication</v>
      </c>
      <c r="D16" s="24" t="s">
        <v>4</v>
      </c>
    </row>
    <row r="17" spans="1:10" ht="75" customHeight="1" x14ac:dyDescent="0.25">
      <c r="A17" s="94" t="str">
        <f>'4. Calculation'!H39</f>
        <v>G.10 Performance and evaluation</v>
      </c>
      <c r="C17" s="95" t="str">
        <f>'4. Calculation'!H75</f>
        <v>O.10 Collaboration for dissemination to decision-makers</v>
      </c>
      <c r="D17" s="24" t="s">
        <v>4</v>
      </c>
      <c r="J17" t="s">
        <v>22</v>
      </c>
    </row>
    <row r="18" spans="1:10" ht="75" customHeight="1" x14ac:dyDescent="0.25">
      <c r="A18" s="94" t="str">
        <f>'4. Calculation'!H43</f>
        <v>G.11 Information and communication</v>
      </c>
      <c r="C18" s="169"/>
      <c r="D18" s="170"/>
    </row>
    <row r="19" spans="1:10" ht="76.5" customHeight="1" x14ac:dyDescent="0.25">
      <c r="A19" s="94" t="str">
        <f>'4. Calculation'!H47</f>
        <v>G.12 Engagement</v>
      </c>
      <c r="C19" s="137" t="s">
        <v>91</v>
      </c>
      <c r="D19" s="96">
        <v>1</v>
      </c>
    </row>
    <row r="20" spans="1:10" ht="92.45" customHeight="1" thickBot="1" x14ac:dyDescent="0.3">
      <c r="A20" s="136" t="s">
        <v>90</v>
      </c>
      <c r="B20" s="10"/>
      <c r="C20" s="136" t="s">
        <v>92</v>
      </c>
      <c r="D20" s="97">
        <v>1</v>
      </c>
    </row>
    <row r="21" spans="1:10" ht="33.75" customHeight="1" x14ac:dyDescent="0.25"/>
    <row r="22" spans="1:10" ht="75" customHeight="1" x14ac:dyDescent="0.25"/>
    <row r="23" spans="1:10" ht="75" customHeight="1" x14ac:dyDescent="0.25"/>
    <row r="24" spans="1:10" ht="75" customHeight="1" x14ac:dyDescent="0.25"/>
    <row r="25" spans="1:10" ht="75" customHeight="1" x14ac:dyDescent="0.25"/>
  </sheetData>
  <sheetProtection algorithmName="SHA-512" hashValue="IJGtw8YxKHoAHip+im8uJLm6gXzJqNEH+MweQ2/31qJX+GykInB3UZ+kteDyLdz2rLyCB148jmtf9R8paZVqBw==" saltValue="wBGLg0TePWR+Vr0pcpfctQ==" spinCount="100000" sheet="1" objects="1" scenarios="1"/>
  <mergeCells count="6">
    <mergeCell ref="A6:D6"/>
    <mergeCell ref="C18:D18"/>
    <mergeCell ref="A2:N2"/>
    <mergeCell ref="A1:N1"/>
    <mergeCell ref="A3:J3"/>
    <mergeCell ref="K3:N3"/>
  </mergeCells>
  <pageMargins left="0.7" right="0.7" top="0.75" bottom="0.75" header="0.3" footer="0.3"/>
  <pageSetup paperSize="8" scale="76"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1"/>
  <sheetViews>
    <sheetView zoomScale="60" zoomScaleNormal="60" workbookViewId="0">
      <pane ySplit="3" topLeftCell="A22" activePane="bottomLeft" state="frozen"/>
      <selection pane="bottomLeft" activeCell="A25" sqref="A25"/>
    </sheetView>
  </sheetViews>
  <sheetFormatPr baseColWidth="10" defaultColWidth="10.85546875" defaultRowHeight="15" x14ac:dyDescent="0.25"/>
  <cols>
    <col min="1" max="1" width="23.5703125" style="1" customWidth="1"/>
    <col min="5" max="5" width="10.85546875" style="2"/>
    <col min="24" max="24" width="32.85546875" style="1" customWidth="1"/>
    <col min="25" max="25" width="18.42578125" customWidth="1"/>
    <col min="26" max="26" width="18" customWidth="1"/>
    <col min="27" max="28" width="16.140625" customWidth="1"/>
    <col min="29" max="29" width="16.5703125" customWidth="1"/>
    <col min="30" max="30" width="16" customWidth="1"/>
    <col min="31" max="31" width="17.85546875" customWidth="1"/>
    <col min="32" max="33" width="18.85546875" customWidth="1"/>
    <col min="34" max="34" width="17.85546875" customWidth="1"/>
    <col min="35" max="35" width="16.140625" customWidth="1"/>
    <col min="36" max="36" width="18.85546875" customWidth="1"/>
    <col min="37" max="37" width="15.42578125" customWidth="1"/>
    <col min="38" max="38" width="16" customWidth="1"/>
    <col min="39" max="39" width="13.42578125" customWidth="1"/>
    <col min="40" max="40" width="16.5703125" customWidth="1"/>
    <col min="41" max="42" width="16" customWidth="1"/>
    <col min="43" max="43" width="16.42578125" customWidth="1"/>
    <col min="44" max="44" width="13.140625" customWidth="1"/>
    <col min="45" max="45" width="17.5703125" customWidth="1"/>
    <col min="46" max="46" width="16.140625" customWidth="1"/>
    <col min="47" max="47" width="15.85546875" customWidth="1"/>
    <col min="48" max="48" width="14.42578125" customWidth="1"/>
    <col min="49" max="49" width="18.42578125" customWidth="1"/>
    <col min="50" max="51" width="14.42578125" customWidth="1"/>
    <col min="52" max="52" width="18.140625" customWidth="1"/>
    <col min="53" max="53" width="15" customWidth="1"/>
    <col min="54" max="54" width="17" customWidth="1"/>
    <col min="55" max="55" width="14.85546875" customWidth="1"/>
    <col min="56" max="56" width="13.85546875" customWidth="1"/>
    <col min="57" max="57" width="14.5703125" customWidth="1"/>
    <col min="58" max="59" width="17.85546875" customWidth="1"/>
    <col min="60" max="60" width="16.85546875" customWidth="1"/>
  </cols>
  <sheetData>
    <row r="1" spans="1:60" ht="42.75" customHeight="1" x14ac:dyDescent="0.25">
      <c r="A1" s="59"/>
      <c r="B1" s="60"/>
      <c r="C1" s="181" t="s">
        <v>7</v>
      </c>
      <c r="D1" s="182"/>
      <c r="E1" s="182"/>
      <c r="F1" s="182"/>
      <c r="G1" s="182"/>
      <c r="H1" s="183"/>
      <c r="I1" s="181" t="s">
        <v>8</v>
      </c>
      <c r="J1" s="182"/>
      <c r="K1" s="182"/>
      <c r="L1" s="182"/>
      <c r="M1" s="182"/>
      <c r="N1" s="182"/>
      <c r="O1" s="182"/>
      <c r="P1" s="182"/>
      <c r="Q1" s="182"/>
      <c r="R1" s="182"/>
      <c r="S1" s="182"/>
      <c r="T1" s="182"/>
      <c r="U1" s="182"/>
      <c r="V1" s="182"/>
      <c r="W1" s="183"/>
      <c r="X1" s="181" t="s">
        <v>16</v>
      </c>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3"/>
    </row>
    <row r="2" spans="1:60" s="28" customFormat="1" ht="30" customHeight="1" x14ac:dyDescent="0.25">
      <c r="A2" s="20" t="s">
        <v>1</v>
      </c>
      <c r="B2" s="27" t="s">
        <v>30</v>
      </c>
      <c r="C2" s="189" t="s">
        <v>35</v>
      </c>
      <c r="D2" s="190" t="s">
        <v>10</v>
      </c>
      <c r="E2" s="190" t="s">
        <v>34</v>
      </c>
      <c r="F2" s="44" t="s">
        <v>35</v>
      </c>
      <c r="G2" s="54" t="s">
        <v>36</v>
      </c>
      <c r="H2" s="26" t="s">
        <v>12</v>
      </c>
      <c r="I2" s="186" t="s">
        <v>9</v>
      </c>
      <c r="J2" s="184"/>
      <c r="K2" s="184"/>
      <c r="L2" s="184"/>
      <c r="M2" s="184" t="s">
        <v>5</v>
      </c>
      <c r="N2" s="184"/>
      <c r="O2" s="184"/>
      <c r="P2" s="184"/>
      <c r="Q2" s="184" t="s">
        <v>19</v>
      </c>
      <c r="R2" s="184"/>
      <c r="S2" s="184"/>
      <c r="T2" s="184"/>
      <c r="U2" s="55" t="str">
        <f>I2</f>
        <v>Management</v>
      </c>
      <c r="V2" s="55" t="str">
        <f>M2</f>
        <v>Support</v>
      </c>
      <c r="W2" s="27" t="str">
        <f>Q2</f>
        <v>Operation</v>
      </c>
      <c r="X2" s="186" t="s">
        <v>10</v>
      </c>
      <c r="Y2" s="184"/>
      <c r="Z2" s="184"/>
      <c r="AA2" s="184"/>
      <c r="AB2" s="184"/>
      <c r="AC2" s="184"/>
      <c r="AD2" s="184"/>
      <c r="AE2" s="184"/>
      <c r="AF2" s="184"/>
      <c r="AG2" s="184"/>
      <c r="AH2" s="184" t="s">
        <v>31</v>
      </c>
      <c r="AI2" s="184"/>
      <c r="AJ2" s="184"/>
      <c r="AK2" s="184"/>
      <c r="AL2" s="184"/>
      <c r="AM2" s="184"/>
      <c r="AN2" s="184"/>
      <c r="AO2" s="184"/>
      <c r="AP2" s="184"/>
      <c r="AQ2" s="184" t="s">
        <v>32</v>
      </c>
      <c r="AR2" s="184"/>
      <c r="AS2" s="184"/>
      <c r="AT2" s="184"/>
      <c r="AU2" s="184"/>
      <c r="AV2" s="184"/>
      <c r="AW2" s="184"/>
      <c r="AX2" s="184"/>
      <c r="AY2" s="184"/>
      <c r="AZ2" s="184" t="s">
        <v>33</v>
      </c>
      <c r="BA2" s="184"/>
      <c r="BB2" s="184"/>
      <c r="BC2" s="184"/>
      <c r="BD2" s="184"/>
      <c r="BE2" s="184"/>
      <c r="BF2" s="184"/>
      <c r="BG2" s="184"/>
      <c r="BH2" s="185"/>
    </row>
    <row r="3" spans="1:60" s="28" customFormat="1" ht="30" x14ac:dyDescent="0.25">
      <c r="A3" s="20"/>
      <c r="B3" s="27"/>
      <c r="C3" s="189"/>
      <c r="D3" s="190"/>
      <c r="E3" s="190"/>
      <c r="F3" s="187" t="s">
        <v>37</v>
      </c>
      <c r="G3" s="187"/>
      <c r="H3" s="188"/>
      <c r="I3" s="29" t="s">
        <v>10</v>
      </c>
      <c r="J3" s="55" t="s">
        <v>30</v>
      </c>
      <c r="K3" s="55" t="s">
        <v>11</v>
      </c>
      <c r="L3" s="55" t="s">
        <v>14</v>
      </c>
      <c r="M3" s="55" t="s">
        <v>10</v>
      </c>
      <c r="N3" s="55" t="s">
        <v>30</v>
      </c>
      <c r="O3" s="55" t="s">
        <v>11</v>
      </c>
      <c r="P3" s="55" t="s">
        <v>14</v>
      </c>
      <c r="Q3" s="55" t="s">
        <v>10</v>
      </c>
      <c r="R3" s="55" t="s">
        <v>30</v>
      </c>
      <c r="S3" s="55" t="s">
        <v>11</v>
      </c>
      <c r="T3" s="55" t="s">
        <v>14</v>
      </c>
      <c r="U3" s="55">
        <f>L4</f>
        <v>0</v>
      </c>
      <c r="V3" s="55">
        <f>P4</f>
        <v>0</v>
      </c>
      <c r="W3" s="27">
        <f>T4</f>
        <v>0</v>
      </c>
      <c r="X3" s="20" t="s">
        <v>17</v>
      </c>
      <c r="Y3" s="48" t="s">
        <v>88</v>
      </c>
      <c r="Z3" s="48" t="s">
        <v>75</v>
      </c>
      <c r="AA3" s="48" t="s">
        <v>77</v>
      </c>
      <c r="AB3" s="48" t="s">
        <v>15</v>
      </c>
      <c r="AC3" s="48" t="s">
        <v>20</v>
      </c>
      <c r="AD3" s="48" t="s">
        <v>79</v>
      </c>
      <c r="AE3" s="48" t="s">
        <v>21</v>
      </c>
      <c r="AF3" s="48" t="s">
        <v>81</v>
      </c>
      <c r="AG3" s="48" t="s">
        <v>6</v>
      </c>
      <c r="AH3" s="48" t="s">
        <v>88</v>
      </c>
      <c r="AI3" s="48" t="s">
        <v>75</v>
      </c>
      <c r="AJ3" s="48" t="s">
        <v>77</v>
      </c>
      <c r="AK3" s="48" t="s">
        <v>15</v>
      </c>
      <c r="AL3" s="48" t="s">
        <v>20</v>
      </c>
      <c r="AM3" s="48" t="s">
        <v>79</v>
      </c>
      <c r="AN3" s="48" t="s">
        <v>21</v>
      </c>
      <c r="AO3" s="48" t="s">
        <v>81</v>
      </c>
      <c r="AP3" s="48" t="s">
        <v>6</v>
      </c>
      <c r="AQ3" s="48" t="s">
        <v>88</v>
      </c>
      <c r="AR3" s="48" t="s">
        <v>75</v>
      </c>
      <c r="AS3" s="48" t="s">
        <v>77</v>
      </c>
      <c r="AT3" s="48" t="s">
        <v>15</v>
      </c>
      <c r="AU3" s="48" t="s">
        <v>20</v>
      </c>
      <c r="AV3" s="48" t="s">
        <v>79</v>
      </c>
      <c r="AW3" s="48" t="s">
        <v>21</v>
      </c>
      <c r="AX3" s="48" t="s">
        <v>81</v>
      </c>
      <c r="AY3" s="48" t="s">
        <v>6</v>
      </c>
      <c r="AZ3" s="48" t="s">
        <v>88</v>
      </c>
      <c r="BA3" s="48" t="s">
        <v>75</v>
      </c>
      <c r="BB3" s="48" t="s">
        <v>77</v>
      </c>
      <c r="BC3" s="48" t="s">
        <v>15</v>
      </c>
      <c r="BD3" s="48" t="s">
        <v>20</v>
      </c>
      <c r="BE3" s="48" t="s">
        <v>79</v>
      </c>
      <c r="BF3" s="48" t="s">
        <v>21</v>
      </c>
      <c r="BG3" s="48" t="s">
        <v>81</v>
      </c>
      <c r="BH3" s="49" t="s">
        <v>6</v>
      </c>
    </row>
    <row r="4" spans="1:60" ht="45" x14ac:dyDescent="0.25">
      <c r="A4" s="61" t="str">
        <f>'2. Attributes Indexes'!A3</f>
        <v>G.1 Formalization and endorsement of the collaborative strategy</v>
      </c>
      <c r="B4" s="12">
        <f>'1. Criteria Scoring'!I7</f>
        <v>0</v>
      </c>
      <c r="C4" s="11">
        <f>SUM(B4:B8)</f>
        <v>0</v>
      </c>
      <c r="D4" s="51">
        <f xml:space="preserve"> IF(B4="NR", 0,1)</f>
        <v>1</v>
      </c>
      <c r="E4" s="56">
        <f>SUM(D4:D8)*3</f>
        <v>15</v>
      </c>
      <c r="F4" s="56">
        <f>C4</f>
        <v>0</v>
      </c>
      <c r="G4" s="51">
        <f>E4-C4</f>
        <v>15</v>
      </c>
      <c r="H4" s="12" t="str">
        <f t="shared" ref="H4:H47" si="0">A4</f>
        <v>G.1 Formalization and endorsement of the collaborative strategy</v>
      </c>
      <c r="I4" s="90">
        <f xml:space="preserve"> IF('2. Attributes Indexes'!E3="Management", IF(B4="NR",0,1),0)</f>
        <v>1</v>
      </c>
      <c r="J4" s="51">
        <f t="shared" ref="J4:J67" si="1" xml:space="preserve"> IF(B4="NR",0, B4*I4)</f>
        <v>0</v>
      </c>
      <c r="K4" s="51">
        <f>SUM(J4:J77)</f>
        <v>0</v>
      </c>
      <c r="L4" s="51">
        <f>(K4/(SUM(I4:I77)*3))*100</f>
        <v>0</v>
      </c>
      <c r="M4" s="51">
        <f xml:space="preserve"> IF('2. Attributes Indexes'!E3="Support", IF(B4="NR",0,1),0)</f>
        <v>0</v>
      </c>
      <c r="N4" s="51">
        <f t="shared" ref="N4:N67" si="2">IF(B4="NR", 0, B4*M4)</f>
        <v>0</v>
      </c>
      <c r="O4" s="51">
        <f>SUM(N4:N77)</f>
        <v>0</v>
      </c>
      <c r="P4" s="51">
        <f>(O4/(SUM(M4:M77)*3))*100</f>
        <v>0</v>
      </c>
      <c r="Q4" s="51">
        <f xml:space="preserve"> IF('2. Attributes Indexes'!E3="Operation", IF(B4="NR",0,1),0)</f>
        <v>0</v>
      </c>
      <c r="R4" s="51">
        <f t="shared" ref="R4:R67" si="3">IF(B4="NR",0,(B4*Q4))</f>
        <v>0</v>
      </c>
      <c r="S4" s="51">
        <f>SUM(R4:R77)</f>
        <v>0</v>
      </c>
      <c r="T4" s="51">
        <f>(S4/(SUM(Q4:Q77)*3))*100</f>
        <v>0</v>
      </c>
      <c r="U4" s="51">
        <v>100</v>
      </c>
      <c r="V4" s="51">
        <v>100</v>
      </c>
      <c r="W4" s="12">
        <v>100</v>
      </c>
      <c r="X4" s="21" t="str">
        <f>'2. Attributes Indexes'!C3</f>
        <v>01. Formalization of rationale behind the willingness to collaborate for surveillance.</v>
      </c>
      <c r="Y4" s="50">
        <v>1</v>
      </c>
      <c r="Z4" s="50">
        <v>0</v>
      </c>
      <c r="AA4" s="50">
        <v>0</v>
      </c>
      <c r="AB4" s="50">
        <v>0</v>
      </c>
      <c r="AC4" s="50">
        <v>0</v>
      </c>
      <c r="AD4" s="50">
        <v>0</v>
      </c>
      <c r="AE4" s="50">
        <v>0</v>
      </c>
      <c r="AF4" s="50">
        <v>0</v>
      </c>
      <c r="AG4" s="50">
        <v>0</v>
      </c>
      <c r="AH4" s="51">
        <f t="shared" ref="AH4:AP25" si="4">IF($B4="NR",0,$B4*Y4)</f>
        <v>0</v>
      </c>
      <c r="AI4" s="51">
        <f t="shared" si="4"/>
        <v>0</v>
      </c>
      <c r="AJ4" s="51">
        <f t="shared" si="4"/>
        <v>0</v>
      </c>
      <c r="AK4" s="51">
        <f t="shared" si="4"/>
        <v>0</v>
      </c>
      <c r="AL4" s="51">
        <f t="shared" si="4"/>
        <v>0</v>
      </c>
      <c r="AM4" s="51">
        <f t="shared" si="4"/>
        <v>0</v>
      </c>
      <c r="AN4" s="51">
        <f t="shared" si="4"/>
        <v>0</v>
      </c>
      <c r="AO4" s="51">
        <f t="shared" si="4"/>
        <v>0</v>
      </c>
      <c r="AP4" s="51">
        <f t="shared" si="4"/>
        <v>0</v>
      </c>
      <c r="AQ4" s="52">
        <f t="shared" ref="AQ4:AY25" si="5">IF($B4="NR",0,Y4*3)</f>
        <v>3</v>
      </c>
      <c r="AR4" s="52">
        <f t="shared" si="5"/>
        <v>0</v>
      </c>
      <c r="AS4" s="52">
        <f t="shared" si="5"/>
        <v>0</v>
      </c>
      <c r="AT4" s="52">
        <f t="shared" si="5"/>
        <v>0</v>
      </c>
      <c r="AU4" s="52">
        <f t="shared" si="5"/>
        <v>0</v>
      </c>
      <c r="AV4" s="52">
        <f t="shared" si="5"/>
        <v>0</v>
      </c>
      <c r="AW4" s="52">
        <f t="shared" si="5"/>
        <v>0</v>
      </c>
      <c r="AX4" s="52">
        <f t="shared" si="5"/>
        <v>0</v>
      </c>
      <c r="AY4" s="52">
        <f t="shared" si="5"/>
        <v>0</v>
      </c>
      <c r="AZ4" s="51">
        <f t="shared" ref="AZ4:BH4" si="6">(SUM(AH4:AH77))/(SUM(AQ4:AQ77))</f>
        <v>0</v>
      </c>
      <c r="BA4" s="51">
        <f t="shared" si="6"/>
        <v>0</v>
      </c>
      <c r="BB4" s="51">
        <f t="shared" si="6"/>
        <v>0</v>
      </c>
      <c r="BC4" s="51">
        <f t="shared" si="6"/>
        <v>0</v>
      </c>
      <c r="BD4" s="51">
        <f t="shared" si="6"/>
        <v>0</v>
      </c>
      <c r="BE4" s="51">
        <f t="shared" si="6"/>
        <v>0</v>
      </c>
      <c r="BF4" s="51">
        <f t="shared" si="6"/>
        <v>0</v>
      </c>
      <c r="BG4" s="51">
        <f t="shared" si="6"/>
        <v>0</v>
      </c>
      <c r="BH4" s="12">
        <f t="shared" si="6"/>
        <v>0</v>
      </c>
    </row>
    <row r="5" spans="1:60" ht="60" x14ac:dyDescent="0.25">
      <c r="A5" s="61" t="str">
        <f>'2. Attributes Indexes'!A4</f>
        <v>G.1 Formalization and endorsement of the collaborative surveillance strategy</v>
      </c>
      <c r="B5" s="12">
        <f>'1. Criteria Scoring'!I8</f>
        <v>0</v>
      </c>
      <c r="C5" s="13"/>
      <c r="D5" s="52">
        <f xml:space="preserve"> IF(B5="NR", 0,1)</f>
        <v>1</v>
      </c>
      <c r="E5" s="57"/>
      <c r="F5" s="57">
        <f t="shared" ref="F5:F69" si="7">C5</f>
        <v>0</v>
      </c>
      <c r="G5" s="52">
        <f t="shared" ref="G5:G69" si="8">E5-C5</f>
        <v>0</v>
      </c>
      <c r="H5" s="14" t="str">
        <f t="shared" si="0"/>
        <v>G.1 Formalization and endorsement of the collaborative surveillance strategy</v>
      </c>
      <c r="I5" s="19">
        <f xml:space="preserve"> IF('2. Attributes Indexes'!E4="Management", IF(B5="NR",0,1),0)</f>
        <v>1</v>
      </c>
      <c r="J5" s="52">
        <f t="shared" si="1"/>
        <v>0</v>
      </c>
      <c r="K5" s="52"/>
      <c r="L5" s="52"/>
      <c r="M5" s="52">
        <f xml:space="preserve"> IF('2. Attributes Indexes'!E4="Support", IF(B5="NR",0,1),0)</f>
        <v>0</v>
      </c>
      <c r="N5" s="52">
        <f t="shared" si="2"/>
        <v>0</v>
      </c>
      <c r="O5" s="52"/>
      <c r="P5" s="52"/>
      <c r="Q5" s="52">
        <f xml:space="preserve"> IF('2. Attributes Indexes'!E4="Operation", IF(B5="NR",0,1),0)</f>
        <v>0</v>
      </c>
      <c r="R5" s="52">
        <f t="shared" si="3"/>
        <v>0</v>
      </c>
      <c r="S5" s="52"/>
      <c r="T5" s="52"/>
      <c r="U5" s="52"/>
      <c r="V5" s="52"/>
      <c r="W5" s="14"/>
      <c r="X5" s="72" t="str">
        <f>'2. Attributes Indexes'!C4</f>
        <v>02. Formalization of the objective(s) and purpose(s) of collaboration for surveillance.</v>
      </c>
      <c r="Y5" s="50">
        <v>1</v>
      </c>
      <c r="Z5" s="50">
        <v>0</v>
      </c>
      <c r="AA5" s="50">
        <v>0</v>
      </c>
      <c r="AB5" s="50">
        <v>0</v>
      </c>
      <c r="AC5" s="50">
        <v>0</v>
      </c>
      <c r="AD5" s="50">
        <v>0</v>
      </c>
      <c r="AE5" s="50">
        <v>0</v>
      </c>
      <c r="AF5" s="50">
        <v>0</v>
      </c>
      <c r="AG5" s="50">
        <v>0</v>
      </c>
      <c r="AH5" s="51">
        <f t="shared" si="4"/>
        <v>0</v>
      </c>
      <c r="AI5" s="51">
        <f t="shared" si="4"/>
        <v>0</v>
      </c>
      <c r="AJ5" s="51">
        <f t="shared" si="4"/>
        <v>0</v>
      </c>
      <c r="AK5" s="51">
        <f t="shared" si="4"/>
        <v>0</v>
      </c>
      <c r="AL5" s="51">
        <f t="shared" si="4"/>
        <v>0</v>
      </c>
      <c r="AM5" s="51">
        <f t="shared" si="4"/>
        <v>0</v>
      </c>
      <c r="AN5" s="51">
        <f t="shared" si="4"/>
        <v>0</v>
      </c>
      <c r="AO5" s="51">
        <f t="shared" si="4"/>
        <v>0</v>
      </c>
      <c r="AP5" s="51">
        <f t="shared" si="4"/>
        <v>0</v>
      </c>
      <c r="AQ5" s="52">
        <f t="shared" si="5"/>
        <v>3</v>
      </c>
      <c r="AR5" s="52">
        <f t="shared" si="5"/>
        <v>0</v>
      </c>
      <c r="AS5" s="52">
        <f t="shared" si="5"/>
        <v>0</v>
      </c>
      <c r="AT5" s="52">
        <f t="shared" si="5"/>
        <v>0</v>
      </c>
      <c r="AU5" s="52">
        <f t="shared" si="5"/>
        <v>0</v>
      </c>
      <c r="AV5" s="52">
        <f t="shared" si="5"/>
        <v>0</v>
      </c>
      <c r="AW5" s="52">
        <f t="shared" si="5"/>
        <v>0</v>
      </c>
      <c r="AX5" s="52">
        <f t="shared" si="5"/>
        <v>0</v>
      </c>
      <c r="AY5" s="52">
        <f t="shared" si="5"/>
        <v>0</v>
      </c>
      <c r="AZ5" s="52"/>
      <c r="BA5" s="52"/>
      <c r="BB5" s="52"/>
      <c r="BC5" s="52"/>
      <c r="BD5" s="52"/>
      <c r="BE5" s="52"/>
      <c r="BF5" s="52"/>
      <c r="BG5" s="52"/>
      <c r="BH5" s="14"/>
    </row>
    <row r="6" spans="1:60" ht="120" x14ac:dyDescent="0.25">
      <c r="A6" s="61" t="str">
        <f>'2. Attributes Indexes'!A5</f>
        <v>G.1 Formalization and endorsement of the collaborative surveillance strategy</v>
      </c>
      <c r="B6" s="12">
        <f>'1. Criteria Scoring'!I9</f>
        <v>0</v>
      </c>
      <c r="C6" s="13"/>
      <c r="D6" s="52">
        <f t="shared" ref="D6:D68" si="9" xml:space="preserve"> IF(B6="NR", 0,1)</f>
        <v>1</v>
      </c>
      <c r="E6" s="57"/>
      <c r="F6" s="57">
        <f t="shared" si="7"/>
        <v>0</v>
      </c>
      <c r="G6" s="52">
        <f t="shared" si="8"/>
        <v>0</v>
      </c>
      <c r="H6" s="14" t="str">
        <f t="shared" si="0"/>
        <v>G.1 Formalization and endorsement of the collaborative surveillance strategy</v>
      </c>
      <c r="I6" s="19">
        <f xml:space="preserve"> IF('2. Attributes Indexes'!E5="Management", IF(B6="NR",0,1),0)</f>
        <v>1</v>
      </c>
      <c r="J6" s="52">
        <f t="shared" si="1"/>
        <v>0</v>
      </c>
      <c r="K6" s="52"/>
      <c r="L6" s="52"/>
      <c r="M6" s="52">
        <f xml:space="preserve"> IF('2. Attributes Indexes'!E5="Support", IF(B6="NR",0,1),0)</f>
        <v>0</v>
      </c>
      <c r="N6" s="52">
        <f t="shared" si="2"/>
        <v>0</v>
      </c>
      <c r="O6" s="52"/>
      <c r="P6" s="52"/>
      <c r="Q6" s="52">
        <f xml:space="preserve"> IF('2. Attributes Indexes'!E5="Operation", IF(B6="NR",0,1),0)</f>
        <v>0</v>
      </c>
      <c r="R6" s="52">
        <f t="shared" si="3"/>
        <v>0</v>
      </c>
      <c r="S6" s="52"/>
      <c r="T6" s="52"/>
      <c r="U6" s="52"/>
      <c r="V6" s="52"/>
      <c r="W6" s="14"/>
      <c r="X6" s="72" t="str">
        <f>'2. Attributes Indexes'!C5</f>
        <v>03. Formalization of the surveillance actors' areas of action in the multisectoral surveillance system, i.e. their assigned tasks for governance (steering, coordination, scientific and technical support) of sectoral and multisectoral surveillance.</v>
      </c>
      <c r="Y6" s="50">
        <v>1</v>
      </c>
      <c r="Z6" s="50">
        <v>0</v>
      </c>
      <c r="AA6" s="50">
        <v>0</v>
      </c>
      <c r="AB6" s="50">
        <v>0</v>
      </c>
      <c r="AC6" s="50">
        <v>0</v>
      </c>
      <c r="AD6" s="50">
        <v>0</v>
      </c>
      <c r="AE6" s="50">
        <v>0</v>
      </c>
      <c r="AF6" s="50">
        <v>0</v>
      </c>
      <c r="AG6" s="50">
        <v>0</v>
      </c>
      <c r="AH6" s="51">
        <f t="shared" si="4"/>
        <v>0</v>
      </c>
      <c r="AI6" s="51">
        <f t="shared" si="4"/>
        <v>0</v>
      </c>
      <c r="AJ6" s="51">
        <f t="shared" si="4"/>
        <v>0</v>
      </c>
      <c r="AK6" s="51">
        <f t="shared" si="4"/>
        <v>0</v>
      </c>
      <c r="AL6" s="51">
        <f t="shared" si="4"/>
        <v>0</v>
      </c>
      <c r="AM6" s="51">
        <f t="shared" si="4"/>
        <v>0</v>
      </c>
      <c r="AN6" s="51">
        <f t="shared" si="4"/>
        <v>0</v>
      </c>
      <c r="AO6" s="51">
        <f t="shared" si="4"/>
        <v>0</v>
      </c>
      <c r="AP6" s="51">
        <f t="shared" si="4"/>
        <v>0</v>
      </c>
      <c r="AQ6" s="52">
        <f t="shared" si="5"/>
        <v>3</v>
      </c>
      <c r="AR6" s="52">
        <f t="shared" si="5"/>
        <v>0</v>
      </c>
      <c r="AS6" s="52">
        <f t="shared" si="5"/>
        <v>0</v>
      </c>
      <c r="AT6" s="52">
        <f t="shared" si="5"/>
        <v>0</v>
      </c>
      <c r="AU6" s="52">
        <f t="shared" si="5"/>
        <v>0</v>
      </c>
      <c r="AV6" s="52">
        <f t="shared" si="5"/>
        <v>0</v>
      </c>
      <c r="AW6" s="52">
        <f t="shared" si="5"/>
        <v>0</v>
      </c>
      <c r="AX6" s="52">
        <f t="shared" si="5"/>
        <v>0</v>
      </c>
      <c r="AY6" s="52">
        <f t="shared" si="5"/>
        <v>0</v>
      </c>
      <c r="AZ6" s="52"/>
      <c r="BA6" s="52"/>
      <c r="BB6" s="52"/>
      <c r="BC6" s="52"/>
      <c r="BD6" s="52"/>
      <c r="BE6" s="52"/>
      <c r="BF6" s="52"/>
      <c r="BG6" s="52"/>
      <c r="BH6" s="14"/>
    </row>
    <row r="7" spans="1:60" s="85" customFormat="1" ht="60" x14ac:dyDescent="0.25">
      <c r="A7" s="61" t="str">
        <f>'2. Attributes Indexes'!A6</f>
        <v>G.1 Formalization and endorsement of the collaborative surveillance strategy</v>
      </c>
      <c r="B7" s="12">
        <f>'1. Criteria Scoring'!I10</f>
        <v>0</v>
      </c>
      <c r="C7" s="86"/>
      <c r="D7" s="84">
        <f t="shared" si="9"/>
        <v>1</v>
      </c>
      <c r="E7" s="88"/>
      <c r="F7" s="88">
        <f t="shared" si="7"/>
        <v>0</v>
      </c>
      <c r="G7" s="84">
        <f t="shared" si="8"/>
        <v>0</v>
      </c>
      <c r="H7" s="87" t="str">
        <f t="shared" si="0"/>
        <v>G.1 Formalization and endorsement of the collaborative surveillance strategy</v>
      </c>
      <c r="I7" s="89">
        <f xml:space="preserve"> IF('2. Attributes Indexes'!E6="Management", IF(B7="NR",0,1),0)</f>
        <v>1</v>
      </c>
      <c r="J7" s="84">
        <f t="shared" si="1"/>
        <v>0</v>
      </c>
      <c r="K7" s="84"/>
      <c r="L7" s="84"/>
      <c r="M7" s="84">
        <f xml:space="preserve"> IF('2. Attributes Indexes'!E6="Support", IF(B7="NR",0,1),0)</f>
        <v>0</v>
      </c>
      <c r="N7" s="84">
        <f t="shared" si="2"/>
        <v>0</v>
      </c>
      <c r="O7" s="84"/>
      <c r="P7" s="84"/>
      <c r="Q7" s="84">
        <f xml:space="preserve"> IF('2. Attributes Indexes'!E6="Operation", IF(B7="NR",0,1),0)</f>
        <v>0</v>
      </c>
      <c r="R7" s="84">
        <f t="shared" si="3"/>
        <v>0</v>
      </c>
      <c r="S7" s="84"/>
      <c r="T7" s="84"/>
      <c r="U7" s="84"/>
      <c r="V7" s="84"/>
      <c r="W7" s="87"/>
      <c r="X7" s="72" t="str">
        <f>'2. Attributes Indexes'!C6</f>
        <v>04. Definition of specific mechanisms for financial, material and human resources allocation for collaboration.</v>
      </c>
      <c r="Y7" s="81">
        <v>1</v>
      </c>
      <c r="Z7" s="81">
        <v>0</v>
      </c>
      <c r="AA7" s="81">
        <v>0</v>
      </c>
      <c r="AB7" s="81">
        <v>0</v>
      </c>
      <c r="AC7" s="81">
        <v>1</v>
      </c>
      <c r="AD7" s="81">
        <v>0</v>
      </c>
      <c r="AE7" s="81">
        <v>0</v>
      </c>
      <c r="AF7" s="81">
        <v>0</v>
      </c>
      <c r="AG7" s="81">
        <v>0</v>
      </c>
      <c r="AH7" s="51">
        <f t="shared" ref="AH7" si="10">IF($B7="NR",0,$B7*Y7)</f>
        <v>0</v>
      </c>
      <c r="AI7" s="51">
        <f t="shared" ref="AI7" si="11">IF($B7="NR",0,$B7*Z7)</f>
        <v>0</v>
      </c>
      <c r="AJ7" s="51">
        <f t="shared" ref="AJ7" si="12">IF($B7="NR",0,$B7*AA7)</f>
        <v>0</v>
      </c>
      <c r="AK7" s="51">
        <f t="shared" ref="AK7" si="13">IF($B7="NR",0,$B7*AB7)</f>
        <v>0</v>
      </c>
      <c r="AL7" s="51">
        <f t="shared" ref="AL7" si="14">IF($B7="NR",0,$B7*AC7)</f>
        <v>0</v>
      </c>
      <c r="AM7" s="51">
        <f t="shared" ref="AM7" si="15">IF($B7="NR",0,$B7*AD7)</f>
        <v>0</v>
      </c>
      <c r="AN7" s="51">
        <f t="shared" ref="AN7" si="16">IF($B7="NR",0,$B7*AE7)</f>
        <v>0</v>
      </c>
      <c r="AO7" s="51">
        <f t="shared" ref="AO7" si="17">IF($B7="NR",0,$B7*AF7)</f>
        <v>0</v>
      </c>
      <c r="AP7" s="51">
        <f t="shared" ref="AP7" si="18">IF($B7="NR",0,$B7*AG7)</f>
        <v>0</v>
      </c>
      <c r="AQ7" s="84">
        <f t="shared" ref="AQ7" si="19">IF($B7="NR",0,Y7*3)</f>
        <v>3</v>
      </c>
      <c r="AR7" s="84">
        <f t="shared" ref="AR7" si="20">IF($B7="NR",0,Z7*3)</f>
        <v>0</v>
      </c>
      <c r="AS7" s="84">
        <f t="shared" ref="AS7" si="21">IF($B7="NR",0,AA7*3)</f>
        <v>0</v>
      </c>
      <c r="AT7" s="84">
        <f t="shared" ref="AT7" si="22">IF($B7="NR",0,AB7*3)</f>
        <v>0</v>
      </c>
      <c r="AU7" s="84">
        <f t="shared" ref="AU7" si="23">IF($B7="NR",0,AC7*3)</f>
        <v>3</v>
      </c>
      <c r="AV7" s="84">
        <f t="shared" ref="AV7" si="24">IF($B7="NR",0,AD7*3)</f>
        <v>0</v>
      </c>
      <c r="AW7" s="84">
        <f t="shared" ref="AW7" si="25">IF($B7="NR",0,AE7*3)</f>
        <v>0</v>
      </c>
      <c r="AX7" s="84">
        <f t="shared" ref="AX7" si="26">IF($B7="NR",0,AF7*3)</f>
        <v>0</v>
      </c>
      <c r="AY7" s="84">
        <f t="shared" ref="AY7" si="27">IF($B7="NR",0,AG7*3)</f>
        <v>0</v>
      </c>
      <c r="AZ7" s="84"/>
      <c r="BA7" s="84"/>
      <c r="BB7" s="84"/>
      <c r="BC7" s="84"/>
      <c r="BD7" s="84"/>
      <c r="BE7" s="84"/>
      <c r="BF7" s="84"/>
      <c r="BG7" s="84"/>
      <c r="BH7" s="87"/>
    </row>
    <row r="8" spans="1:60" ht="195" x14ac:dyDescent="0.25">
      <c r="A8" s="61" t="str">
        <f>'2. Attributes Indexes'!A7</f>
        <v>G.1 Formalization and endorsement of the collaborative surveillance strategy</v>
      </c>
      <c r="B8" s="12">
        <f>'1. Criteria Scoring'!I11</f>
        <v>0</v>
      </c>
      <c r="C8" s="13"/>
      <c r="D8" s="52">
        <f t="shared" si="9"/>
        <v>1</v>
      </c>
      <c r="E8" s="57"/>
      <c r="F8" s="57">
        <f t="shared" si="7"/>
        <v>0</v>
      </c>
      <c r="G8" s="52">
        <f t="shared" si="8"/>
        <v>0</v>
      </c>
      <c r="H8" s="14" t="str">
        <f t="shared" si="0"/>
        <v>G.1 Formalization and endorsement of the collaborative surveillance strategy</v>
      </c>
      <c r="I8" s="19">
        <f xml:space="preserve"> IF('2. Attributes Indexes'!E7="Management", IF(B8="NR",0,1),0)</f>
        <v>1</v>
      </c>
      <c r="J8" s="52">
        <f t="shared" si="1"/>
        <v>0</v>
      </c>
      <c r="K8" s="52"/>
      <c r="L8" s="52"/>
      <c r="M8" s="52">
        <f xml:space="preserve"> IF('2. Attributes Indexes'!E7="Support", IF(B8="NR",0,1),0)</f>
        <v>0</v>
      </c>
      <c r="N8" s="52">
        <f t="shared" si="2"/>
        <v>0</v>
      </c>
      <c r="O8" s="52"/>
      <c r="P8" s="52"/>
      <c r="Q8" s="52">
        <f xml:space="preserve"> IF('2. Attributes Indexes'!E7="Operation", IF(B8="NR",0,1),0)</f>
        <v>0</v>
      </c>
      <c r="R8" s="52">
        <f t="shared" si="3"/>
        <v>0</v>
      </c>
      <c r="S8" s="52"/>
      <c r="T8" s="52"/>
      <c r="U8" s="52"/>
      <c r="V8" s="52"/>
      <c r="W8" s="14"/>
      <c r="X8" s="72" t="str">
        <f>'2. Attributes Indexes'!C7</f>
        <v>05. Endorsement of the documents - formalizing the rationale, the objective(s) and purpose(s) of collaboration, and the areas of action - by relevant stakeholders from different sectors, professions, disciplines and decision scales involved
OR
Consistency of documents formalizing the collaborative strategy across the institutions involved.</v>
      </c>
      <c r="Y8" s="50">
        <v>1</v>
      </c>
      <c r="Z8" s="50">
        <v>0</v>
      </c>
      <c r="AA8" s="50">
        <v>0</v>
      </c>
      <c r="AB8" s="50">
        <v>1</v>
      </c>
      <c r="AC8" s="50">
        <v>0</v>
      </c>
      <c r="AD8" s="50">
        <v>0</v>
      </c>
      <c r="AE8" s="50">
        <v>0</v>
      </c>
      <c r="AF8" s="50">
        <v>1</v>
      </c>
      <c r="AG8" s="50">
        <v>0</v>
      </c>
      <c r="AH8" s="51">
        <f t="shared" si="4"/>
        <v>0</v>
      </c>
      <c r="AI8" s="51">
        <f t="shared" si="4"/>
        <v>0</v>
      </c>
      <c r="AJ8" s="51">
        <f t="shared" si="4"/>
        <v>0</v>
      </c>
      <c r="AK8" s="51">
        <f t="shared" si="4"/>
        <v>0</v>
      </c>
      <c r="AL8" s="51">
        <f t="shared" si="4"/>
        <v>0</v>
      </c>
      <c r="AM8" s="51">
        <f t="shared" si="4"/>
        <v>0</v>
      </c>
      <c r="AN8" s="51">
        <f t="shared" si="4"/>
        <v>0</v>
      </c>
      <c r="AO8" s="51">
        <f t="shared" si="4"/>
        <v>0</v>
      </c>
      <c r="AP8" s="51">
        <f t="shared" si="4"/>
        <v>0</v>
      </c>
      <c r="AQ8" s="52">
        <f t="shared" si="5"/>
        <v>3</v>
      </c>
      <c r="AR8" s="52">
        <f t="shared" si="5"/>
        <v>0</v>
      </c>
      <c r="AS8" s="52">
        <f t="shared" si="5"/>
        <v>0</v>
      </c>
      <c r="AT8" s="52">
        <f t="shared" si="5"/>
        <v>3</v>
      </c>
      <c r="AU8" s="52">
        <f t="shared" si="5"/>
        <v>0</v>
      </c>
      <c r="AV8" s="52">
        <f t="shared" si="5"/>
        <v>0</v>
      </c>
      <c r="AW8" s="52">
        <f t="shared" si="5"/>
        <v>0</v>
      </c>
      <c r="AX8" s="52">
        <f t="shared" si="5"/>
        <v>3</v>
      </c>
      <c r="AY8" s="52">
        <f t="shared" si="5"/>
        <v>0</v>
      </c>
      <c r="AZ8" s="52"/>
      <c r="BA8" s="52"/>
      <c r="BB8" s="52"/>
      <c r="BC8" s="52"/>
      <c r="BD8" s="52"/>
      <c r="BE8" s="52"/>
      <c r="BF8" s="52"/>
      <c r="BG8" s="52"/>
      <c r="BH8" s="14"/>
    </row>
    <row r="9" spans="1:60" ht="75" x14ac:dyDescent="0.25">
      <c r="A9" s="61" t="str">
        <f>'2. Attributes Indexes'!A8</f>
        <v>G.2 Relevance of collaborative objective(s) and purpose</v>
      </c>
      <c r="B9" s="12">
        <f>'1. Criteria Scoring'!I12</f>
        <v>0</v>
      </c>
      <c r="C9" s="11">
        <f>SUM(B9:B11)</f>
        <v>0</v>
      </c>
      <c r="D9" s="51">
        <f t="shared" si="9"/>
        <v>1</v>
      </c>
      <c r="E9" s="56">
        <f>SUM(D9:D11)*3</f>
        <v>9</v>
      </c>
      <c r="F9" s="56">
        <f t="shared" si="7"/>
        <v>0</v>
      </c>
      <c r="G9" s="51">
        <f t="shared" si="8"/>
        <v>9</v>
      </c>
      <c r="H9" s="12" t="str">
        <f t="shared" si="0"/>
        <v>G.2 Relevance of collaborative objective(s) and purpose</v>
      </c>
      <c r="I9" s="19">
        <f xml:space="preserve"> IF('2. Attributes Indexes'!E8="Management", IF(B9="NR",0,1),0)</f>
        <v>1</v>
      </c>
      <c r="J9" s="52">
        <f t="shared" si="1"/>
        <v>0</v>
      </c>
      <c r="K9" s="52"/>
      <c r="L9" s="52"/>
      <c r="M9" s="52">
        <f xml:space="preserve"> IF('2. Attributes Indexes'!E8="Support", IF(B9="NR",0,1),0)</f>
        <v>0</v>
      </c>
      <c r="N9" s="52">
        <f t="shared" si="2"/>
        <v>0</v>
      </c>
      <c r="O9" s="52"/>
      <c r="P9" s="52"/>
      <c r="Q9" s="52">
        <f xml:space="preserve"> IF('2. Attributes Indexes'!E8="Operation", IF(B9="NR",0,1),0)</f>
        <v>0</v>
      </c>
      <c r="R9" s="52">
        <f t="shared" si="3"/>
        <v>0</v>
      </c>
      <c r="S9" s="52"/>
      <c r="T9" s="52"/>
      <c r="U9" s="52"/>
      <c r="V9" s="52"/>
      <c r="W9" s="14"/>
      <c r="X9" s="72" t="str">
        <f>'2. Attributes Indexes'!C8</f>
        <v>06. Relevance of the collaborative objective(s) and purpose(s) regarding surveillance actors and end-users' expectations (including meeting the sectoral objectives).</v>
      </c>
      <c r="Y9" s="50">
        <v>0</v>
      </c>
      <c r="Z9" s="50">
        <v>1</v>
      </c>
      <c r="AA9" s="50">
        <v>0</v>
      </c>
      <c r="AB9" s="50">
        <v>1</v>
      </c>
      <c r="AC9" s="50">
        <v>0</v>
      </c>
      <c r="AD9" s="50">
        <v>0</v>
      </c>
      <c r="AE9" s="50">
        <v>0</v>
      </c>
      <c r="AF9" s="50">
        <v>1</v>
      </c>
      <c r="AG9" s="50">
        <v>0</v>
      </c>
      <c r="AH9" s="51">
        <f t="shared" si="4"/>
        <v>0</v>
      </c>
      <c r="AI9" s="51">
        <f t="shared" si="4"/>
        <v>0</v>
      </c>
      <c r="AJ9" s="51">
        <f t="shared" si="4"/>
        <v>0</v>
      </c>
      <c r="AK9" s="51">
        <f t="shared" si="4"/>
        <v>0</v>
      </c>
      <c r="AL9" s="51">
        <f t="shared" si="4"/>
        <v>0</v>
      </c>
      <c r="AM9" s="51">
        <f t="shared" si="4"/>
        <v>0</v>
      </c>
      <c r="AN9" s="51">
        <f t="shared" si="4"/>
        <v>0</v>
      </c>
      <c r="AO9" s="51">
        <f t="shared" si="4"/>
        <v>0</v>
      </c>
      <c r="AP9" s="51">
        <f t="shared" si="4"/>
        <v>0</v>
      </c>
      <c r="AQ9" s="52">
        <f t="shared" si="5"/>
        <v>0</v>
      </c>
      <c r="AR9" s="52">
        <f t="shared" si="5"/>
        <v>3</v>
      </c>
      <c r="AS9" s="52">
        <f t="shared" si="5"/>
        <v>0</v>
      </c>
      <c r="AT9" s="52">
        <f t="shared" si="5"/>
        <v>3</v>
      </c>
      <c r="AU9" s="52">
        <f t="shared" si="5"/>
        <v>0</v>
      </c>
      <c r="AV9" s="52">
        <f t="shared" si="5"/>
        <v>0</v>
      </c>
      <c r="AW9" s="52">
        <f t="shared" si="5"/>
        <v>0</v>
      </c>
      <c r="AX9" s="52">
        <f t="shared" si="5"/>
        <v>3</v>
      </c>
      <c r="AY9" s="52">
        <f t="shared" si="5"/>
        <v>0</v>
      </c>
      <c r="AZ9" s="52"/>
      <c r="BA9" s="52"/>
      <c r="BB9" s="52"/>
      <c r="BC9" s="52"/>
      <c r="BD9" s="50"/>
      <c r="BE9" s="52"/>
      <c r="BF9" s="52"/>
      <c r="BG9" s="52"/>
      <c r="BH9" s="14"/>
    </row>
    <row r="10" spans="1:60" ht="75" x14ac:dyDescent="0.25">
      <c r="A10" s="61" t="str">
        <f>'2. Attributes Indexes'!A9</f>
        <v>G.2 Relevance of collaborative objective(s) and purpose</v>
      </c>
      <c r="B10" s="12">
        <f>'1. Criteria Scoring'!I13</f>
        <v>0</v>
      </c>
      <c r="C10" s="13"/>
      <c r="D10" s="52">
        <f t="shared" si="9"/>
        <v>1</v>
      </c>
      <c r="E10" s="57"/>
      <c r="F10" s="57">
        <f t="shared" si="7"/>
        <v>0</v>
      </c>
      <c r="G10" s="52">
        <f t="shared" si="8"/>
        <v>0</v>
      </c>
      <c r="H10" s="14" t="str">
        <f t="shared" si="0"/>
        <v>G.2 Relevance of collaborative objective(s) and purpose</v>
      </c>
      <c r="I10" s="19">
        <f xml:space="preserve"> IF('2. Attributes Indexes'!E9="Management", IF(B10="NR",0,1),0)</f>
        <v>1</v>
      </c>
      <c r="J10" s="52">
        <f t="shared" si="1"/>
        <v>0</v>
      </c>
      <c r="K10" s="52"/>
      <c r="L10" s="52"/>
      <c r="M10" s="52">
        <f xml:space="preserve"> IF('2. Attributes Indexes'!E9="Support", IF(B10="NR",0,1),0)</f>
        <v>0</v>
      </c>
      <c r="N10" s="52">
        <f t="shared" si="2"/>
        <v>0</v>
      </c>
      <c r="O10" s="52"/>
      <c r="P10" s="52"/>
      <c r="Q10" s="52">
        <f xml:space="preserve"> IF('2. Attributes Indexes'!E9="Operation", IF(B10="NR",0,1),0)</f>
        <v>0</v>
      </c>
      <c r="R10" s="52">
        <f t="shared" si="3"/>
        <v>0</v>
      </c>
      <c r="S10" s="52"/>
      <c r="T10" s="52"/>
      <c r="U10" s="52"/>
      <c r="V10" s="52"/>
      <c r="W10" s="14"/>
      <c r="X10" s="72" t="str">
        <f>'2. Attributes Indexes'!C9</f>
        <v>07. Relevance of the collaborative objective(s) and purpose(s) regarding the epidemiological, socio-political and economic context.</v>
      </c>
      <c r="Y10" s="50">
        <v>0</v>
      </c>
      <c r="Z10" s="50">
        <v>1</v>
      </c>
      <c r="AA10" s="50">
        <v>0</v>
      </c>
      <c r="AB10" s="50">
        <v>0</v>
      </c>
      <c r="AC10" s="50">
        <v>0</v>
      </c>
      <c r="AD10" s="50">
        <v>0</v>
      </c>
      <c r="AE10" s="50">
        <v>0</v>
      </c>
      <c r="AF10" s="50">
        <v>0</v>
      </c>
      <c r="AG10" s="50">
        <v>0</v>
      </c>
      <c r="AH10" s="51">
        <f t="shared" si="4"/>
        <v>0</v>
      </c>
      <c r="AI10" s="51">
        <f t="shared" si="4"/>
        <v>0</v>
      </c>
      <c r="AJ10" s="51">
        <f t="shared" si="4"/>
        <v>0</v>
      </c>
      <c r="AK10" s="51">
        <f t="shared" si="4"/>
        <v>0</v>
      </c>
      <c r="AL10" s="51">
        <f t="shared" si="4"/>
        <v>0</v>
      </c>
      <c r="AM10" s="51">
        <f t="shared" si="4"/>
        <v>0</v>
      </c>
      <c r="AN10" s="51">
        <f t="shared" si="4"/>
        <v>0</v>
      </c>
      <c r="AO10" s="51">
        <f t="shared" si="4"/>
        <v>0</v>
      </c>
      <c r="AP10" s="51">
        <f t="shared" si="4"/>
        <v>0</v>
      </c>
      <c r="AQ10" s="52">
        <f t="shared" si="5"/>
        <v>0</v>
      </c>
      <c r="AR10" s="52">
        <f t="shared" si="5"/>
        <v>3</v>
      </c>
      <c r="AS10" s="52">
        <f t="shared" si="5"/>
        <v>0</v>
      </c>
      <c r="AT10" s="52">
        <f t="shared" si="5"/>
        <v>0</v>
      </c>
      <c r="AU10" s="52">
        <f t="shared" si="5"/>
        <v>0</v>
      </c>
      <c r="AV10" s="52">
        <f t="shared" si="5"/>
        <v>0</v>
      </c>
      <c r="AW10" s="52">
        <f t="shared" si="5"/>
        <v>0</v>
      </c>
      <c r="AX10" s="52">
        <f t="shared" si="5"/>
        <v>0</v>
      </c>
      <c r="AY10" s="52">
        <f t="shared" si="5"/>
        <v>0</v>
      </c>
      <c r="AZ10" s="52"/>
      <c r="BA10" s="52"/>
      <c r="BB10" s="52"/>
      <c r="BC10" s="52"/>
      <c r="BD10" s="52"/>
      <c r="BE10" s="52"/>
      <c r="BF10" s="52"/>
      <c r="BG10" s="52"/>
      <c r="BH10" s="14"/>
    </row>
    <row r="11" spans="1:60" ht="90" x14ac:dyDescent="0.25">
      <c r="A11" s="61" t="str">
        <f>'2. Attributes Indexes'!A10</f>
        <v>G.2 Relevance of collaborative objective(s) and purpose</v>
      </c>
      <c r="B11" s="12">
        <f>'1. Criteria Scoring'!I14</f>
        <v>0</v>
      </c>
      <c r="C11" s="13"/>
      <c r="D11" s="52">
        <f t="shared" si="9"/>
        <v>1</v>
      </c>
      <c r="E11" s="57"/>
      <c r="F11" s="57">
        <f t="shared" si="7"/>
        <v>0</v>
      </c>
      <c r="G11" s="52">
        <f t="shared" si="8"/>
        <v>0</v>
      </c>
      <c r="H11" s="14" t="str">
        <f t="shared" si="0"/>
        <v>G.2 Relevance of collaborative objective(s) and purpose</v>
      </c>
      <c r="I11" s="19">
        <f xml:space="preserve"> IF('2. Attributes Indexes'!E10="Management", IF(B11="NR",0,1),0)</f>
        <v>1</v>
      </c>
      <c r="J11" s="52">
        <f t="shared" si="1"/>
        <v>0</v>
      </c>
      <c r="K11" s="52"/>
      <c r="L11" s="52"/>
      <c r="M11" s="52">
        <f xml:space="preserve"> IF('2. Attributes Indexes'!E10="Support", IF(B11="NR",0,1),0)</f>
        <v>0</v>
      </c>
      <c r="N11" s="52">
        <f t="shared" si="2"/>
        <v>0</v>
      </c>
      <c r="O11" s="52"/>
      <c r="P11" s="52"/>
      <c r="Q11" s="52">
        <f xml:space="preserve"> IF('2. Attributes Indexes'!E10="Operation", IF(B11="NR",0,1),0)</f>
        <v>0</v>
      </c>
      <c r="R11" s="52">
        <f t="shared" si="3"/>
        <v>0</v>
      </c>
      <c r="S11" s="52"/>
      <c r="T11" s="52"/>
      <c r="U11" s="52"/>
      <c r="V11" s="52"/>
      <c r="W11" s="14"/>
      <c r="X11" s="72" t="str">
        <f>'2. Attributes Indexes'!C10</f>
        <v>08. Relevance of the collaborative objective(s) and purpose(s) regarding the international/regional guidance (regulations, recommendations, standards, guidelines, etc.).</v>
      </c>
      <c r="Y11" s="50">
        <v>0</v>
      </c>
      <c r="Z11" s="50">
        <v>1</v>
      </c>
      <c r="AA11" s="50">
        <v>0</v>
      </c>
      <c r="AB11" s="50">
        <v>0</v>
      </c>
      <c r="AC11" s="50">
        <v>0</v>
      </c>
      <c r="AD11" s="50">
        <v>0</v>
      </c>
      <c r="AE11" s="50">
        <v>0</v>
      </c>
      <c r="AF11" s="50">
        <v>0</v>
      </c>
      <c r="AG11" s="50">
        <v>0</v>
      </c>
      <c r="AH11" s="51">
        <f t="shared" si="4"/>
        <v>0</v>
      </c>
      <c r="AI11" s="51">
        <f t="shared" si="4"/>
        <v>0</v>
      </c>
      <c r="AJ11" s="51">
        <f t="shared" si="4"/>
        <v>0</v>
      </c>
      <c r="AK11" s="51">
        <f t="shared" si="4"/>
        <v>0</v>
      </c>
      <c r="AL11" s="51">
        <f t="shared" si="4"/>
        <v>0</v>
      </c>
      <c r="AM11" s="51">
        <f t="shared" si="4"/>
        <v>0</v>
      </c>
      <c r="AN11" s="51">
        <f t="shared" si="4"/>
        <v>0</v>
      </c>
      <c r="AO11" s="51">
        <f t="shared" si="4"/>
        <v>0</v>
      </c>
      <c r="AP11" s="51">
        <f t="shared" si="4"/>
        <v>0</v>
      </c>
      <c r="AQ11" s="52">
        <f t="shared" si="5"/>
        <v>0</v>
      </c>
      <c r="AR11" s="52">
        <f t="shared" si="5"/>
        <v>3</v>
      </c>
      <c r="AS11" s="52">
        <f t="shared" si="5"/>
        <v>0</v>
      </c>
      <c r="AT11" s="52">
        <f t="shared" si="5"/>
        <v>0</v>
      </c>
      <c r="AU11" s="52">
        <f t="shared" si="5"/>
        <v>0</v>
      </c>
      <c r="AV11" s="52">
        <f t="shared" si="5"/>
        <v>0</v>
      </c>
      <c r="AW11" s="52">
        <f t="shared" si="5"/>
        <v>0</v>
      </c>
      <c r="AX11" s="52">
        <f t="shared" si="5"/>
        <v>0</v>
      </c>
      <c r="AY11" s="52">
        <f t="shared" si="5"/>
        <v>0</v>
      </c>
      <c r="AZ11" s="52"/>
      <c r="BA11" s="52"/>
      <c r="BB11" s="52"/>
      <c r="BC11" s="52"/>
      <c r="BD11" s="52"/>
      <c r="BE11" s="52"/>
      <c r="BF11" s="52"/>
      <c r="BG11" s="52"/>
      <c r="BH11" s="14"/>
    </row>
    <row r="12" spans="1:60" s="85" customFormat="1" ht="105" x14ac:dyDescent="0.25">
      <c r="A12" s="61" t="str">
        <f>'2. Attributes Indexes'!A11</f>
        <v>G.3 Coverage</v>
      </c>
      <c r="B12" s="12">
        <f>'1. Criteria Scoring'!I15</f>
        <v>0</v>
      </c>
      <c r="C12" s="11">
        <f>SUM(B12:B14)</f>
        <v>0</v>
      </c>
      <c r="D12" s="51">
        <f t="shared" ref="D12" si="28" xml:space="preserve"> IF(B12="NR", 0,1)</f>
        <v>1</v>
      </c>
      <c r="E12" s="56">
        <f>SUM(D12:D14)*3</f>
        <v>9</v>
      </c>
      <c r="F12" s="56">
        <f t="shared" ref="F12" si="29">C12</f>
        <v>0</v>
      </c>
      <c r="G12" s="51">
        <f t="shared" ref="G12" si="30">E12-C12</f>
        <v>9</v>
      </c>
      <c r="H12" s="12" t="str">
        <f t="shared" ref="H12" si="31">A12</f>
        <v>G.3 Coverage</v>
      </c>
      <c r="I12" s="19">
        <f xml:space="preserve"> IF('2. Attributes Indexes'!E11="Management", IF(B12="NR",0,1),0)</f>
        <v>1</v>
      </c>
      <c r="J12" s="52">
        <f t="shared" si="1"/>
        <v>0</v>
      </c>
      <c r="K12" s="84"/>
      <c r="L12" s="84"/>
      <c r="M12" s="52">
        <f xml:space="preserve"> IF('2. Attributes Indexes'!E11="Support", IF(B12="NR",0,1),0)</f>
        <v>0</v>
      </c>
      <c r="N12" s="52">
        <f t="shared" si="2"/>
        <v>0</v>
      </c>
      <c r="O12" s="84"/>
      <c r="P12" s="84"/>
      <c r="Q12" s="52">
        <f xml:space="preserve"> IF('2. Attributes Indexes'!E11="Operation", IF(B12="NR",0,1),0)</f>
        <v>0</v>
      </c>
      <c r="R12" s="52">
        <f t="shared" si="3"/>
        <v>0</v>
      </c>
      <c r="S12" s="84"/>
      <c r="T12" s="84"/>
      <c r="U12" s="84"/>
      <c r="V12" s="84"/>
      <c r="W12" s="87"/>
      <c r="X12" s="72" t="str">
        <f>'2. Attributes Indexes'!C11</f>
        <v>09. Relevance of the dimensions included in the multisectoral surveillance system (sectors, professions, disciplines, decision making scales) regarding the collaborative objective(s) and purpose(s), and context.</v>
      </c>
      <c r="Y12" s="81">
        <v>0</v>
      </c>
      <c r="Z12" s="81">
        <v>1</v>
      </c>
      <c r="AA12" s="81">
        <v>0</v>
      </c>
      <c r="AB12" s="81">
        <v>0</v>
      </c>
      <c r="AC12" s="81">
        <v>0</v>
      </c>
      <c r="AD12" s="81">
        <v>0</v>
      </c>
      <c r="AE12" s="81">
        <v>1</v>
      </c>
      <c r="AF12" s="81">
        <v>0</v>
      </c>
      <c r="AG12" s="81">
        <v>1</v>
      </c>
      <c r="AH12" s="51">
        <f t="shared" ref="AH12" si="32">IF($B12="NR",0,$B12*Y12)</f>
        <v>0</v>
      </c>
      <c r="AI12" s="51">
        <f t="shared" ref="AI12" si="33">IF($B12="NR",0,$B12*Z12)</f>
        <v>0</v>
      </c>
      <c r="AJ12" s="51">
        <f t="shared" ref="AJ12" si="34">IF($B12="NR",0,$B12*AA12)</f>
        <v>0</v>
      </c>
      <c r="AK12" s="51">
        <f t="shared" ref="AK12" si="35">IF($B12="NR",0,$B12*AB12)</f>
        <v>0</v>
      </c>
      <c r="AL12" s="51">
        <f t="shared" ref="AL12" si="36">IF($B12="NR",0,$B12*AC12)</f>
        <v>0</v>
      </c>
      <c r="AM12" s="51">
        <f t="shared" ref="AM12" si="37">IF($B12="NR",0,$B12*AD12)</f>
        <v>0</v>
      </c>
      <c r="AN12" s="51">
        <f t="shared" ref="AN12" si="38">IF($B12="NR",0,$B12*AE12)</f>
        <v>0</v>
      </c>
      <c r="AO12" s="51">
        <f t="shared" ref="AO12" si="39">IF($B12="NR",0,$B12*AF12)</f>
        <v>0</v>
      </c>
      <c r="AP12" s="51">
        <f t="shared" ref="AP12" si="40">IF($B12="NR",0,$B12*AG12)</f>
        <v>0</v>
      </c>
      <c r="AQ12" s="84">
        <f t="shared" ref="AQ12" si="41">IF($B12="NR",0,Y12*3)</f>
        <v>0</v>
      </c>
      <c r="AR12" s="84">
        <f t="shared" ref="AR12" si="42">IF($B12="NR",0,Z12*3)</f>
        <v>3</v>
      </c>
      <c r="AS12" s="84">
        <f t="shared" ref="AS12" si="43">IF($B12="NR",0,AA12*3)</f>
        <v>0</v>
      </c>
      <c r="AT12" s="84">
        <f t="shared" ref="AT12" si="44">IF($B12="NR",0,AB12*3)</f>
        <v>0</v>
      </c>
      <c r="AU12" s="84">
        <f t="shared" ref="AU12" si="45">IF($B12="NR",0,AC12*3)</f>
        <v>0</v>
      </c>
      <c r="AV12" s="84">
        <f t="shared" ref="AV12" si="46">IF($B12="NR",0,AD12*3)</f>
        <v>0</v>
      </c>
      <c r="AW12" s="84">
        <f t="shared" ref="AW12" si="47">IF($B12="NR",0,AE12*3)</f>
        <v>3</v>
      </c>
      <c r="AX12" s="84">
        <f t="shared" ref="AX12" si="48">IF($B12="NR",0,AF12*3)</f>
        <v>0</v>
      </c>
      <c r="AY12" s="84">
        <f t="shared" ref="AY12" si="49">IF($B12="NR",0,AG12*3)</f>
        <v>3</v>
      </c>
      <c r="AZ12" s="84"/>
      <c r="BA12" s="84"/>
      <c r="BB12" s="84"/>
      <c r="BC12" s="84"/>
      <c r="BD12" s="84"/>
      <c r="BE12" s="84"/>
      <c r="BF12" s="84"/>
      <c r="BG12" s="84"/>
      <c r="BH12" s="87"/>
    </row>
    <row r="13" spans="1:60" ht="75" x14ac:dyDescent="0.25">
      <c r="A13" s="61" t="str">
        <f>'2. Attributes Indexes'!A11</f>
        <v>G.3 Coverage</v>
      </c>
      <c r="B13" s="12">
        <f>'1. Criteria Scoring'!I16</f>
        <v>0</v>
      </c>
      <c r="C13" s="86"/>
      <c r="D13" s="84">
        <f t="shared" si="9"/>
        <v>1</v>
      </c>
      <c r="E13" s="88"/>
      <c r="F13" s="88">
        <f t="shared" si="7"/>
        <v>0</v>
      </c>
      <c r="G13" s="84">
        <f t="shared" si="8"/>
        <v>0</v>
      </c>
      <c r="H13" s="87" t="str">
        <f t="shared" si="0"/>
        <v>G.3 Coverage</v>
      </c>
      <c r="I13" s="19">
        <f xml:space="preserve"> IF('2. Attributes Indexes'!E12="Management", IF(B13="NR",0,1),0)</f>
        <v>1</v>
      </c>
      <c r="J13" s="52">
        <f t="shared" si="1"/>
        <v>0</v>
      </c>
      <c r="K13" s="52"/>
      <c r="L13" s="52"/>
      <c r="M13" s="52">
        <f xml:space="preserve"> IF('2. Attributes Indexes'!E12="Support", IF(B13="NR",0,1),0)</f>
        <v>0</v>
      </c>
      <c r="N13" s="52">
        <f t="shared" si="2"/>
        <v>0</v>
      </c>
      <c r="O13" s="52"/>
      <c r="P13" s="52"/>
      <c r="Q13" s="52">
        <f xml:space="preserve"> IF('2. Attributes Indexes'!E12="Operation", IF(B13="NR",0,1),0)</f>
        <v>0</v>
      </c>
      <c r="R13" s="52">
        <f t="shared" si="3"/>
        <v>0</v>
      </c>
      <c r="S13" s="52"/>
      <c r="T13" s="52"/>
      <c r="U13" s="52"/>
      <c r="V13" s="52"/>
      <c r="W13" s="14"/>
      <c r="X13" s="72" t="str">
        <f>'2. Attributes Indexes'!C12</f>
        <v>10. Relevance of the data sources included in the multisectoral surveillance system regarding the collaborative objective(s) and purpose(s), and context.</v>
      </c>
      <c r="Y13" s="50">
        <v>0</v>
      </c>
      <c r="Z13" s="50">
        <v>1</v>
      </c>
      <c r="AA13" s="50">
        <v>0</v>
      </c>
      <c r="AB13" s="50">
        <v>0</v>
      </c>
      <c r="AC13" s="50">
        <v>0</v>
      </c>
      <c r="AD13" s="50">
        <v>0</v>
      </c>
      <c r="AE13" s="50">
        <v>1</v>
      </c>
      <c r="AF13" s="50">
        <v>0</v>
      </c>
      <c r="AG13" s="50">
        <v>1</v>
      </c>
      <c r="AH13" s="51">
        <f t="shared" si="4"/>
        <v>0</v>
      </c>
      <c r="AI13" s="51">
        <f t="shared" si="4"/>
        <v>0</v>
      </c>
      <c r="AJ13" s="51">
        <f t="shared" si="4"/>
        <v>0</v>
      </c>
      <c r="AK13" s="51">
        <f t="shared" si="4"/>
        <v>0</v>
      </c>
      <c r="AL13" s="51">
        <f t="shared" si="4"/>
        <v>0</v>
      </c>
      <c r="AM13" s="51">
        <f t="shared" si="4"/>
        <v>0</v>
      </c>
      <c r="AN13" s="51">
        <f t="shared" si="4"/>
        <v>0</v>
      </c>
      <c r="AO13" s="51">
        <f t="shared" si="4"/>
        <v>0</v>
      </c>
      <c r="AP13" s="51">
        <f t="shared" si="4"/>
        <v>0</v>
      </c>
      <c r="AQ13" s="52">
        <f t="shared" si="5"/>
        <v>0</v>
      </c>
      <c r="AR13" s="52">
        <f t="shared" si="5"/>
        <v>3</v>
      </c>
      <c r="AS13" s="52">
        <f t="shared" si="5"/>
        <v>0</v>
      </c>
      <c r="AT13" s="52">
        <f t="shared" si="5"/>
        <v>0</v>
      </c>
      <c r="AU13" s="52">
        <f t="shared" si="5"/>
        <v>0</v>
      </c>
      <c r="AV13" s="52">
        <f t="shared" si="5"/>
        <v>0</v>
      </c>
      <c r="AW13" s="52">
        <f t="shared" si="5"/>
        <v>3</v>
      </c>
      <c r="AX13" s="52">
        <f t="shared" si="5"/>
        <v>0</v>
      </c>
      <c r="AY13" s="52">
        <f t="shared" si="5"/>
        <v>3</v>
      </c>
      <c r="AZ13" s="52"/>
      <c r="BA13" s="52"/>
      <c r="BB13" s="52"/>
      <c r="BC13" s="52"/>
      <c r="BD13" s="52"/>
      <c r="BE13" s="52"/>
      <c r="BF13" s="52"/>
      <c r="BG13" s="52"/>
      <c r="BH13" s="14"/>
    </row>
    <row r="14" spans="1:60" s="85" customFormat="1" ht="135" x14ac:dyDescent="0.25">
      <c r="A14" s="61" t="str">
        <f>'2. Attributes Indexes'!A12</f>
        <v>G.3 Coverage</v>
      </c>
      <c r="B14" s="12">
        <f>'1. Criteria Scoring'!I17</f>
        <v>0</v>
      </c>
      <c r="C14" s="86"/>
      <c r="D14" s="84">
        <f t="shared" si="9"/>
        <v>1</v>
      </c>
      <c r="E14" s="88"/>
      <c r="F14" s="88">
        <f t="shared" si="7"/>
        <v>0</v>
      </c>
      <c r="G14" s="84">
        <f t="shared" si="8"/>
        <v>0</v>
      </c>
      <c r="H14" s="87" t="str">
        <f t="shared" si="0"/>
        <v>G.3 Coverage</v>
      </c>
      <c r="I14" s="89">
        <f xml:space="preserve"> IF('2. Attributes Indexes'!E13="Management", IF(B14="NR",0,1),0)</f>
        <v>1</v>
      </c>
      <c r="J14" s="84">
        <f t="shared" si="1"/>
        <v>0</v>
      </c>
      <c r="K14" s="84"/>
      <c r="L14" s="84"/>
      <c r="M14" s="84">
        <f xml:space="preserve"> IF('2. Attributes Indexes'!E13="Support", IF(B14="NR",0,1),0)</f>
        <v>0</v>
      </c>
      <c r="N14" s="84">
        <f t="shared" si="2"/>
        <v>0</v>
      </c>
      <c r="O14" s="84"/>
      <c r="P14" s="84"/>
      <c r="Q14" s="84">
        <f xml:space="preserve"> IF('2. Attributes Indexes'!E13="Operation", IF(B14="NR",0,1),0)</f>
        <v>0</v>
      </c>
      <c r="R14" s="84">
        <f t="shared" si="3"/>
        <v>0</v>
      </c>
      <c r="S14" s="84"/>
      <c r="T14" s="84"/>
      <c r="U14" s="84"/>
      <c r="V14" s="84"/>
      <c r="W14" s="87"/>
      <c r="X14" s="72" t="str">
        <f>'2. Attributes Indexes'!C13</f>
        <v>11. Adequation between areas of action of actors for the governance of the multisectoral surveillance system (i.e. steering, coordination, or technical/scientific support of a surveillance component or of collaboration across components) and their professional and/or institutional competencies.</v>
      </c>
      <c r="Y14" s="81">
        <v>0</v>
      </c>
      <c r="Z14" s="81">
        <v>1</v>
      </c>
      <c r="AA14" s="81">
        <v>0</v>
      </c>
      <c r="AB14" s="81">
        <v>1</v>
      </c>
      <c r="AC14" s="81">
        <v>0</v>
      </c>
      <c r="AD14" s="81">
        <v>0</v>
      </c>
      <c r="AE14" s="81">
        <v>1</v>
      </c>
      <c r="AF14" s="81">
        <v>0</v>
      </c>
      <c r="AG14" s="81">
        <v>0</v>
      </c>
      <c r="AH14" s="51">
        <f t="shared" si="4"/>
        <v>0</v>
      </c>
      <c r="AI14" s="51">
        <f t="shared" si="4"/>
        <v>0</v>
      </c>
      <c r="AJ14" s="51">
        <f t="shared" si="4"/>
        <v>0</v>
      </c>
      <c r="AK14" s="51">
        <f t="shared" si="4"/>
        <v>0</v>
      </c>
      <c r="AL14" s="51">
        <f t="shared" si="4"/>
        <v>0</v>
      </c>
      <c r="AM14" s="51">
        <f t="shared" si="4"/>
        <v>0</v>
      </c>
      <c r="AN14" s="51">
        <f t="shared" si="4"/>
        <v>0</v>
      </c>
      <c r="AO14" s="51">
        <f t="shared" si="4"/>
        <v>0</v>
      </c>
      <c r="AP14" s="51">
        <f t="shared" si="4"/>
        <v>0</v>
      </c>
      <c r="AQ14" s="84">
        <f t="shared" si="5"/>
        <v>0</v>
      </c>
      <c r="AR14" s="84">
        <f t="shared" si="5"/>
        <v>3</v>
      </c>
      <c r="AS14" s="84">
        <f t="shared" si="5"/>
        <v>0</v>
      </c>
      <c r="AT14" s="84">
        <f t="shared" si="5"/>
        <v>3</v>
      </c>
      <c r="AU14" s="84">
        <f t="shared" si="5"/>
        <v>0</v>
      </c>
      <c r="AV14" s="84">
        <f t="shared" si="5"/>
        <v>0</v>
      </c>
      <c r="AW14" s="84">
        <f t="shared" si="5"/>
        <v>3</v>
      </c>
      <c r="AX14" s="84">
        <f t="shared" si="5"/>
        <v>0</v>
      </c>
      <c r="AY14" s="84">
        <f t="shared" si="5"/>
        <v>0</v>
      </c>
      <c r="AZ14" s="84"/>
      <c r="BA14" s="84"/>
      <c r="BB14" s="84"/>
      <c r="BC14" s="84"/>
      <c r="BD14" s="84"/>
      <c r="BE14" s="84"/>
      <c r="BF14" s="84"/>
      <c r="BG14" s="84"/>
      <c r="BH14" s="87"/>
    </row>
    <row r="15" spans="1:60" ht="60" x14ac:dyDescent="0.25">
      <c r="A15" s="61" t="str">
        <f>'2. Attributes Indexes'!A14</f>
        <v>G.4 Collaborative mechanism(s) for steering the MSSS</v>
      </c>
      <c r="B15" s="12">
        <f>'1. Criteria Scoring'!I18</f>
        <v>0</v>
      </c>
      <c r="C15" s="11">
        <f>SUM(B15:B19)</f>
        <v>0</v>
      </c>
      <c r="D15" s="51">
        <f t="shared" si="9"/>
        <v>1</v>
      </c>
      <c r="E15" s="56">
        <f>SUM(D15:D19)*3</f>
        <v>15</v>
      </c>
      <c r="F15" s="56">
        <f t="shared" si="7"/>
        <v>0</v>
      </c>
      <c r="G15" s="51">
        <f t="shared" si="8"/>
        <v>15</v>
      </c>
      <c r="H15" s="12" t="str">
        <f t="shared" si="0"/>
        <v>G.4 Collaborative mechanism(s) for steering the MSSS</v>
      </c>
      <c r="I15" s="19">
        <f xml:space="preserve"> IF('2. Attributes Indexes'!E14="Management", IF(B15="NR",0,1),0)</f>
        <v>1</v>
      </c>
      <c r="J15" s="52">
        <f t="shared" si="1"/>
        <v>0</v>
      </c>
      <c r="K15" s="52"/>
      <c r="L15" s="52"/>
      <c r="M15" s="52">
        <f xml:space="preserve"> IF('2. Attributes Indexes'!E14="Support", IF(B15="NR",0,1),0)</f>
        <v>0</v>
      </c>
      <c r="N15" s="52">
        <f t="shared" si="2"/>
        <v>0</v>
      </c>
      <c r="O15" s="52"/>
      <c r="P15" s="52"/>
      <c r="Q15" s="52">
        <f xml:space="preserve"> IF('2. Attributes Indexes'!E14="Operation", IF(B15="NR",0,1),0)</f>
        <v>0</v>
      </c>
      <c r="R15" s="52">
        <f t="shared" si="3"/>
        <v>0</v>
      </c>
      <c r="S15" s="52"/>
      <c r="T15" s="52"/>
      <c r="U15" s="52"/>
      <c r="V15" s="52"/>
      <c r="W15" s="14"/>
      <c r="X15" s="72" t="str">
        <f>'2. Attributes Indexes'!C14</f>
        <v>12. Existence and formalization of collaborative mechanism(s) for steering the multisectoral surveillance system.</v>
      </c>
      <c r="Y15" s="50">
        <v>1</v>
      </c>
      <c r="Z15" s="50">
        <v>0</v>
      </c>
      <c r="AA15" s="50">
        <v>0</v>
      </c>
      <c r="AB15" s="50">
        <v>0</v>
      </c>
      <c r="AC15" s="50">
        <v>0</v>
      </c>
      <c r="AD15" s="50">
        <v>0</v>
      </c>
      <c r="AE15" s="50">
        <v>0</v>
      </c>
      <c r="AF15" s="50">
        <v>0</v>
      </c>
      <c r="AG15" s="50">
        <v>0</v>
      </c>
      <c r="AH15" s="51">
        <f t="shared" si="4"/>
        <v>0</v>
      </c>
      <c r="AI15" s="51">
        <f t="shared" si="4"/>
        <v>0</v>
      </c>
      <c r="AJ15" s="51">
        <f t="shared" si="4"/>
        <v>0</v>
      </c>
      <c r="AK15" s="51">
        <f t="shared" si="4"/>
        <v>0</v>
      </c>
      <c r="AL15" s="51">
        <f t="shared" si="4"/>
        <v>0</v>
      </c>
      <c r="AM15" s="51">
        <f t="shared" si="4"/>
        <v>0</v>
      </c>
      <c r="AN15" s="51">
        <f t="shared" si="4"/>
        <v>0</v>
      </c>
      <c r="AO15" s="51">
        <f t="shared" si="4"/>
        <v>0</v>
      </c>
      <c r="AP15" s="51">
        <f t="shared" si="4"/>
        <v>0</v>
      </c>
      <c r="AQ15" s="52">
        <f t="shared" si="5"/>
        <v>3</v>
      </c>
      <c r="AR15" s="52">
        <f t="shared" si="5"/>
        <v>0</v>
      </c>
      <c r="AS15" s="52">
        <f t="shared" si="5"/>
        <v>0</v>
      </c>
      <c r="AT15" s="52">
        <f t="shared" si="5"/>
        <v>0</v>
      </c>
      <c r="AU15" s="52">
        <f t="shared" si="5"/>
        <v>0</v>
      </c>
      <c r="AV15" s="52">
        <f t="shared" si="5"/>
        <v>0</v>
      </c>
      <c r="AW15" s="52">
        <f t="shared" si="5"/>
        <v>0</v>
      </c>
      <c r="AX15" s="52">
        <f t="shared" si="5"/>
        <v>0</v>
      </c>
      <c r="AY15" s="52">
        <f t="shared" si="5"/>
        <v>0</v>
      </c>
      <c r="AZ15" s="52"/>
      <c r="BA15" s="52"/>
      <c r="BB15" s="52"/>
      <c r="BC15" s="52"/>
      <c r="BD15" s="52"/>
      <c r="BE15" s="52"/>
      <c r="BF15" s="52"/>
      <c r="BG15" s="52"/>
      <c r="BH15" s="14"/>
    </row>
    <row r="16" spans="1:60" ht="135" x14ac:dyDescent="0.25">
      <c r="A16" s="61" t="str">
        <f>'2. Attributes Indexes'!A15</f>
        <v>G.4 Collaborative mechanism(s) for steering the MSSS</v>
      </c>
      <c r="B16" s="12">
        <f>'1. Criteria Scoring'!I19</f>
        <v>0</v>
      </c>
      <c r="C16" s="13"/>
      <c r="D16" s="52">
        <f t="shared" si="9"/>
        <v>1</v>
      </c>
      <c r="E16" s="57"/>
      <c r="F16" s="57">
        <f t="shared" si="7"/>
        <v>0</v>
      </c>
      <c r="G16" s="52">
        <f t="shared" si="8"/>
        <v>0</v>
      </c>
      <c r="H16" s="14" t="str">
        <f t="shared" si="0"/>
        <v>G.4 Collaborative mechanism(s) for steering the MSSS</v>
      </c>
      <c r="I16" s="19">
        <f xml:space="preserve"> IF('2. Attributes Indexes'!E15="Management", IF(B16="NR",0,1),0)</f>
        <v>1</v>
      </c>
      <c r="J16" s="52">
        <f t="shared" si="1"/>
        <v>0</v>
      </c>
      <c r="K16" s="52"/>
      <c r="L16" s="52"/>
      <c r="M16" s="52">
        <f xml:space="preserve"> IF('2. Attributes Indexes'!E15="Support", IF(B16="NR",0,1),0)</f>
        <v>0</v>
      </c>
      <c r="N16" s="52">
        <f t="shared" si="2"/>
        <v>0</v>
      </c>
      <c r="O16" s="52"/>
      <c r="P16" s="52"/>
      <c r="Q16" s="52">
        <f xml:space="preserve"> IF('2. Attributes Indexes'!E15="Operation", IF(B16="NR",0,1),0)</f>
        <v>0</v>
      </c>
      <c r="R16" s="52">
        <f t="shared" si="3"/>
        <v>0</v>
      </c>
      <c r="S16" s="52"/>
      <c r="T16" s="52"/>
      <c r="U16" s="52"/>
      <c r="V16" s="52"/>
      <c r="W16" s="14"/>
      <c r="X16" s="72" t="str">
        <f>'2. Attributes Indexes'!C15</f>
        <v>13. Representativeness of all appropriate actors and end-users from relevant sectors, disciplines, professions and decisions scales in the collaborative mechanism(s) for steering the multisectoral surveillance system (inclusion, participation and appropriate voice).</v>
      </c>
      <c r="Y16" s="50">
        <v>0</v>
      </c>
      <c r="Z16" s="50">
        <v>0</v>
      </c>
      <c r="AA16" s="50">
        <v>0</v>
      </c>
      <c r="AB16" s="50">
        <v>0</v>
      </c>
      <c r="AC16" s="50">
        <v>0</v>
      </c>
      <c r="AD16" s="50">
        <v>0</v>
      </c>
      <c r="AE16" s="50">
        <v>1</v>
      </c>
      <c r="AF16" s="50">
        <v>1</v>
      </c>
      <c r="AG16" s="50">
        <v>0</v>
      </c>
      <c r="AH16" s="51">
        <f t="shared" si="4"/>
        <v>0</v>
      </c>
      <c r="AI16" s="51">
        <f t="shared" si="4"/>
        <v>0</v>
      </c>
      <c r="AJ16" s="51">
        <f t="shared" si="4"/>
        <v>0</v>
      </c>
      <c r="AK16" s="51">
        <f t="shared" si="4"/>
        <v>0</v>
      </c>
      <c r="AL16" s="51">
        <f t="shared" si="4"/>
        <v>0</v>
      </c>
      <c r="AM16" s="51">
        <f t="shared" si="4"/>
        <v>0</v>
      </c>
      <c r="AN16" s="51">
        <f t="shared" si="4"/>
        <v>0</v>
      </c>
      <c r="AO16" s="51">
        <f t="shared" si="4"/>
        <v>0</v>
      </c>
      <c r="AP16" s="51">
        <f t="shared" si="4"/>
        <v>0</v>
      </c>
      <c r="AQ16" s="52">
        <f t="shared" si="5"/>
        <v>0</v>
      </c>
      <c r="AR16" s="52">
        <f t="shared" si="5"/>
        <v>0</v>
      </c>
      <c r="AS16" s="52">
        <f t="shared" si="5"/>
        <v>0</v>
      </c>
      <c r="AT16" s="52">
        <f t="shared" si="5"/>
        <v>0</v>
      </c>
      <c r="AU16" s="52">
        <f t="shared" si="5"/>
        <v>0</v>
      </c>
      <c r="AV16" s="52">
        <f t="shared" si="5"/>
        <v>0</v>
      </c>
      <c r="AW16" s="52">
        <f t="shared" si="5"/>
        <v>3</v>
      </c>
      <c r="AX16" s="52">
        <f t="shared" si="5"/>
        <v>3</v>
      </c>
      <c r="AY16" s="52">
        <f t="shared" si="5"/>
        <v>0</v>
      </c>
      <c r="AZ16" s="52"/>
      <c r="BA16" s="52"/>
      <c r="BB16" s="52"/>
      <c r="BC16" s="52"/>
      <c r="BD16" s="52"/>
      <c r="BE16" s="52"/>
      <c r="BF16" s="52"/>
      <c r="BG16" s="52"/>
      <c r="BH16" s="14"/>
    </row>
    <row r="17" spans="1:60" ht="75" x14ac:dyDescent="0.25">
      <c r="A17" s="61" t="str">
        <f>'2. Attributes Indexes'!A16</f>
        <v>G.4 Collaborative mechanism(s) for steering the MSSS</v>
      </c>
      <c r="B17" s="12">
        <f>'1. Criteria Scoring'!I20</f>
        <v>0</v>
      </c>
      <c r="C17" s="13"/>
      <c r="D17" s="52">
        <f t="shared" si="9"/>
        <v>1</v>
      </c>
      <c r="E17" s="57"/>
      <c r="F17" s="57">
        <f t="shared" si="7"/>
        <v>0</v>
      </c>
      <c r="G17" s="52">
        <f t="shared" si="8"/>
        <v>0</v>
      </c>
      <c r="H17" s="14" t="str">
        <f t="shared" si="0"/>
        <v>G.4 Collaborative mechanism(s) for steering the MSSS</v>
      </c>
      <c r="I17" s="19">
        <f xml:space="preserve"> IF('2. Attributes Indexes'!E16="Management", IF(B17="NR",0,1),0)</f>
        <v>1</v>
      </c>
      <c r="J17" s="52">
        <f t="shared" si="1"/>
        <v>0</v>
      </c>
      <c r="K17" s="52"/>
      <c r="L17" s="52"/>
      <c r="M17" s="52">
        <f xml:space="preserve"> IF('2. Attributes Indexes'!E16="Support", IF(B17="NR",0,1),0)</f>
        <v>0</v>
      </c>
      <c r="N17" s="52">
        <f t="shared" si="2"/>
        <v>0</v>
      </c>
      <c r="O17" s="52"/>
      <c r="P17" s="52"/>
      <c r="Q17" s="52">
        <f xml:space="preserve"> IF('2. Attributes Indexes'!E16="Operation", IF(B17="NR",0,1),0)</f>
        <v>0</v>
      </c>
      <c r="R17" s="52">
        <f t="shared" si="3"/>
        <v>0</v>
      </c>
      <c r="S17" s="52"/>
      <c r="T17" s="52"/>
      <c r="U17" s="52"/>
      <c r="V17" s="52"/>
      <c r="W17" s="14"/>
      <c r="X17" s="72" t="str">
        <f>'2. Attributes Indexes'!C16</f>
        <v>14. Operationality of collaborative mechanism(s) for steering the multisectoral surveillance system including the capacity to advocate for change.</v>
      </c>
      <c r="Y17" s="50">
        <v>0</v>
      </c>
      <c r="Z17" s="50">
        <v>0</v>
      </c>
      <c r="AA17" s="50">
        <v>1</v>
      </c>
      <c r="AB17" s="50">
        <v>0</v>
      </c>
      <c r="AC17" s="50">
        <v>0</v>
      </c>
      <c r="AD17" s="50">
        <v>1</v>
      </c>
      <c r="AE17" s="50">
        <v>0</v>
      </c>
      <c r="AF17" s="50">
        <v>1</v>
      </c>
      <c r="AG17" s="50">
        <v>0</v>
      </c>
      <c r="AH17" s="51">
        <f t="shared" si="4"/>
        <v>0</v>
      </c>
      <c r="AI17" s="51">
        <f t="shared" si="4"/>
        <v>0</v>
      </c>
      <c r="AJ17" s="51">
        <f t="shared" si="4"/>
        <v>0</v>
      </c>
      <c r="AK17" s="51">
        <f t="shared" si="4"/>
        <v>0</v>
      </c>
      <c r="AL17" s="51">
        <f t="shared" si="4"/>
        <v>0</v>
      </c>
      <c r="AM17" s="51">
        <f t="shared" si="4"/>
        <v>0</v>
      </c>
      <c r="AN17" s="51">
        <f t="shared" si="4"/>
        <v>0</v>
      </c>
      <c r="AO17" s="51">
        <f t="shared" si="4"/>
        <v>0</v>
      </c>
      <c r="AP17" s="51">
        <f t="shared" si="4"/>
        <v>0</v>
      </c>
      <c r="AQ17" s="52">
        <f t="shared" si="5"/>
        <v>0</v>
      </c>
      <c r="AR17" s="52">
        <f t="shared" si="5"/>
        <v>0</v>
      </c>
      <c r="AS17" s="52">
        <f t="shared" si="5"/>
        <v>3</v>
      </c>
      <c r="AT17" s="52">
        <f t="shared" si="5"/>
        <v>0</v>
      </c>
      <c r="AU17" s="52">
        <f t="shared" si="5"/>
        <v>0</v>
      </c>
      <c r="AV17" s="52">
        <f t="shared" si="5"/>
        <v>3</v>
      </c>
      <c r="AW17" s="52">
        <f t="shared" si="5"/>
        <v>0</v>
      </c>
      <c r="AX17" s="52">
        <f t="shared" si="5"/>
        <v>3</v>
      </c>
      <c r="AY17" s="52">
        <f t="shared" si="5"/>
        <v>0</v>
      </c>
      <c r="AZ17" s="52"/>
      <c r="BA17" s="52"/>
      <c r="BB17" s="52"/>
      <c r="BC17" s="52"/>
      <c r="BD17" s="52"/>
      <c r="BE17" s="52"/>
      <c r="BF17" s="52"/>
      <c r="BG17" s="52"/>
      <c r="BH17" s="14"/>
    </row>
    <row r="18" spans="1:60" ht="60" x14ac:dyDescent="0.25">
      <c r="A18" s="61" t="str">
        <f>'2. Attributes Indexes'!A17</f>
        <v>G.4 Collaborative mechanism(s) for steering the MSSS</v>
      </c>
      <c r="B18" s="12">
        <f>'1. Criteria Scoring'!I21</f>
        <v>0</v>
      </c>
      <c r="C18" s="13"/>
      <c r="D18" s="52">
        <f t="shared" si="9"/>
        <v>1</v>
      </c>
      <c r="E18" s="57"/>
      <c r="F18" s="57">
        <f t="shared" si="7"/>
        <v>0</v>
      </c>
      <c r="G18" s="52">
        <f t="shared" si="8"/>
        <v>0</v>
      </c>
      <c r="H18" s="14" t="str">
        <f t="shared" si="0"/>
        <v>G.4 Collaborative mechanism(s) for steering the MSSS</v>
      </c>
      <c r="I18" s="19">
        <f xml:space="preserve"> IF('2. Attributes Indexes'!E17="Management", IF(B18="NR",0,1),0)</f>
        <v>1</v>
      </c>
      <c r="J18" s="52">
        <f t="shared" si="1"/>
        <v>0</v>
      </c>
      <c r="K18" s="52"/>
      <c r="L18" s="52"/>
      <c r="M18" s="52">
        <f xml:space="preserve"> IF('2. Attributes Indexes'!E17="Support", IF(B18="NR",0,1),0)</f>
        <v>0</v>
      </c>
      <c r="N18" s="52">
        <f t="shared" si="2"/>
        <v>0</v>
      </c>
      <c r="O18" s="52"/>
      <c r="P18" s="52"/>
      <c r="Q18" s="52">
        <f xml:space="preserve"> IF('2. Attributes Indexes'!E17="Operation", IF(B18="NR",0,1),0)</f>
        <v>0</v>
      </c>
      <c r="R18" s="52">
        <f t="shared" si="3"/>
        <v>0</v>
      </c>
      <c r="S18" s="52"/>
      <c r="T18" s="52"/>
      <c r="U18" s="52"/>
      <c r="V18" s="52"/>
      <c r="W18" s="14"/>
      <c r="X18" s="72" t="str">
        <f>'2. Attributes Indexes'!C17</f>
        <v>15. Existence of appropriate feed-back loop in the collaborative mechanism(s) for steering the multisectoral surveillance system.</v>
      </c>
      <c r="Y18" s="50">
        <v>0</v>
      </c>
      <c r="Z18" s="50">
        <v>0</v>
      </c>
      <c r="AA18" s="50">
        <v>1</v>
      </c>
      <c r="AB18" s="50">
        <v>0</v>
      </c>
      <c r="AC18" s="50">
        <v>0</v>
      </c>
      <c r="AD18" s="50">
        <v>1</v>
      </c>
      <c r="AE18" s="50">
        <v>0</v>
      </c>
      <c r="AF18" s="50">
        <v>0</v>
      </c>
      <c r="AG18" s="50">
        <v>0</v>
      </c>
      <c r="AH18" s="51">
        <f t="shared" si="4"/>
        <v>0</v>
      </c>
      <c r="AI18" s="51">
        <f t="shared" si="4"/>
        <v>0</v>
      </c>
      <c r="AJ18" s="51">
        <f t="shared" si="4"/>
        <v>0</v>
      </c>
      <c r="AK18" s="51">
        <f t="shared" si="4"/>
        <v>0</v>
      </c>
      <c r="AL18" s="51">
        <f t="shared" si="4"/>
        <v>0</v>
      </c>
      <c r="AM18" s="51">
        <f t="shared" si="4"/>
        <v>0</v>
      </c>
      <c r="AN18" s="51">
        <f t="shared" si="4"/>
        <v>0</v>
      </c>
      <c r="AO18" s="51">
        <f t="shared" si="4"/>
        <v>0</v>
      </c>
      <c r="AP18" s="51">
        <f t="shared" si="4"/>
        <v>0</v>
      </c>
      <c r="AQ18" s="52">
        <f t="shared" si="5"/>
        <v>0</v>
      </c>
      <c r="AR18" s="52">
        <f t="shared" si="5"/>
        <v>0</v>
      </c>
      <c r="AS18" s="52">
        <f t="shared" si="5"/>
        <v>3</v>
      </c>
      <c r="AT18" s="52">
        <f t="shared" si="5"/>
        <v>0</v>
      </c>
      <c r="AU18" s="52">
        <f t="shared" si="5"/>
        <v>0</v>
      </c>
      <c r="AV18" s="52">
        <f t="shared" si="5"/>
        <v>3</v>
      </c>
      <c r="AW18" s="52">
        <f t="shared" si="5"/>
        <v>0</v>
      </c>
      <c r="AX18" s="52">
        <f t="shared" si="5"/>
        <v>0</v>
      </c>
      <c r="AY18" s="52">
        <f t="shared" si="5"/>
        <v>0</v>
      </c>
      <c r="AZ18" s="52"/>
      <c r="BA18" s="52"/>
      <c r="BB18" s="52"/>
      <c r="BC18" s="52"/>
      <c r="BD18" s="52"/>
      <c r="BE18" s="52"/>
      <c r="BF18" s="52"/>
      <c r="BG18" s="52"/>
      <c r="BH18" s="14"/>
    </row>
    <row r="19" spans="1:60" ht="75" x14ac:dyDescent="0.25">
      <c r="A19" s="61" t="str">
        <f>'2. Attributes Indexes'!A18</f>
        <v>G.4 Collaborative mechanism(s) for steering the MSSS</v>
      </c>
      <c r="B19" s="12">
        <f>'1. Criteria Scoring'!I22</f>
        <v>0</v>
      </c>
      <c r="C19" s="13"/>
      <c r="D19" s="52">
        <f t="shared" si="9"/>
        <v>1</v>
      </c>
      <c r="E19" s="57"/>
      <c r="F19" s="57">
        <f t="shared" si="7"/>
        <v>0</v>
      </c>
      <c r="G19" s="52">
        <f t="shared" si="8"/>
        <v>0</v>
      </c>
      <c r="H19" s="14" t="str">
        <f t="shared" si="0"/>
        <v>G.4 Collaborative mechanism(s) for steering the MSSS</v>
      </c>
      <c r="I19" s="19">
        <f xml:space="preserve"> IF('2. Attributes Indexes'!E18="Management", IF(B19="NR",0,1),0)</f>
        <v>1</v>
      </c>
      <c r="J19" s="52">
        <f t="shared" si="1"/>
        <v>0</v>
      </c>
      <c r="K19" s="52"/>
      <c r="L19" s="52"/>
      <c r="M19" s="52">
        <f xml:space="preserve"> IF('2. Attributes Indexes'!E18="Support", IF(B19="NR",0,1),0)</f>
        <v>0</v>
      </c>
      <c r="N19" s="52">
        <f t="shared" si="2"/>
        <v>0</v>
      </c>
      <c r="O19" s="52"/>
      <c r="P19" s="52"/>
      <c r="Q19" s="52">
        <f xml:space="preserve"> IF('2. Attributes Indexes'!E18="Operation", IF(B19="NR",0,1),0)</f>
        <v>0</v>
      </c>
      <c r="R19" s="52">
        <f t="shared" si="3"/>
        <v>0</v>
      </c>
      <c r="S19" s="52"/>
      <c r="T19" s="52"/>
      <c r="U19" s="52"/>
      <c r="V19" s="52"/>
      <c r="W19" s="14"/>
      <c r="X19" s="72" t="str">
        <f>'2. Attributes Indexes'!C18</f>
        <v>16. Availability of all appropriate resources to support the collaborative mechanism(s) for steering the multisectoral surveillance system.</v>
      </c>
      <c r="Y19" s="50">
        <v>0</v>
      </c>
      <c r="Z19" s="50">
        <v>0</v>
      </c>
      <c r="AA19" s="50">
        <v>0</v>
      </c>
      <c r="AB19" s="50">
        <v>0</v>
      </c>
      <c r="AC19" s="50">
        <v>1</v>
      </c>
      <c r="AD19" s="50">
        <v>0</v>
      </c>
      <c r="AE19" s="50">
        <v>0</v>
      </c>
      <c r="AF19" s="50">
        <v>0</v>
      </c>
      <c r="AG19" s="50">
        <v>0</v>
      </c>
      <c r="AH19" s="51">
        <f t="shared" si="4"/>
        <v>0</v>
      </c>
      <c r="AI19" s="51">
        <f t="shared" si="4"/>
        <v>0</v>
      </c>
      <c r="AJ19" s="51">
        <f t="shared" si="4"/>
        <v>0</v>
      </c>
      <c r="AK19" s="51">
        <f t="shared" si="4"/>
        <v>0</v>
      </c>
      <c r="AL19" s="51">
        <f t="shared" si="4"/>
        <v>0</v>
      </c>
      <c r="AM19" s="51">
        <f t="shared" si="4"/>
        <v>0</v>
      </c>
      <c r="AN19" s="51">
        <f t="shared" si="4"/>
        <v>0</v>
      </c>
      <c r="AO19" s="51">
        <f t="shared" si="4"/>
        <v>0</v>
      </c>
      <c r="AP19" s="51">
        <f t="shared" si="4"/>
        <v>0</v>
      </c>
      <c r="AQ19" s="52">
        <f t="shared" si="5"/>
        <v>0</v>
      </c>
      <c r="AR19" s="52">
        <f t="shared" si="5"/>
        <v>0</v>
      </c>
      <c r="AS19" s="52">
        <f t="shared" si="5"/>
        <v>0</v>
      </c>
      <c r="AT19" s="52">
        <f t="shared" si="5"/>
        <v>0</v>
      </c>
      <c r="AU19" s="52">
        <f t="shared" si="5"/>
        <v>3</v>
      </c>
      <c r="AV19" s="52">
        <f t="shared" si="5"/>
        <v>0</v>
      </c>
      <c r="AW19" s="52">
        <f t="shared" si="5"/>
        <v>0</v>
      </c>
      <c r="AX19" s="52">
        <f t="shared" si="5"/>
        <v>0</v>
      </c>
      <c r="AY19" s="52">
        <f t="shared" si="5"/>
        <v>0</v>
      </c>
      <c r="AZ19" s="52"/>
      <c r="BA19" s="52"/>
      <c r="BB19" s="52"/>
      <c r="BC19" s="52"/>
      <c r="BD19" s="52"/>
      <c r="BE19" s="52"/>
      <c r="BF19" s="52"/>
      <c r="BG19" s="52"/>
      <c r="BH19" s="14"/>
    </row>
    <row r="20" spans="1:60" ht="60" x14ac:dyDescent="0.25">
      <c r="A20" s="61" t="str">
        <f>'2. Attributes Indexes'!A19</f>
        <v>G.5 Collaborative mechanism(s) for coordinating the MSSS</v>
      </c>
      <c r="B20" s="12">
        <f>'1. Criteria Scoring'!I23</f>
        <v>0</v>
      </c>
      <c r="C20" s="11">
        <f>SUM(B20:B24)</f>
        <v>0</v>
      </c>
      <c r="D20" s="51">
        <f t="shared" si="9"/>
        <v>1</v>
      </c>
      <c r="E20" s="56">
        <f>SUM(D20:D24)*3</f>
        <v>15</v>
      </c>
      <c r="F20" s="56">
        <f t="shared" si="7"/>
        <v>0</v>
      </c>
      <c r="G20" s="51">
        <f t="shared" si="8"/>
        <v>15</v>
      </c>
      <c r="H20" s="12" t="str">
        <f t="shared" si="0"/>
        <v>G.5 Collaborative mechanism(s) for coordinating the MSSS</v>
      </c>
      <c r="I20" s="19">
        <f xml:space="preserve"> IF('2. Attributes Indexes'!E19="Management", IF(B20="NR",0,1),0)</f>
        <v>1</v>
      </c>
      <c r="J20" s="52">
        <f t="shared" si="1"/>
        <v>0</v>
      </c>
      <c r="K20" s="52"/>
      <c r="L20" s="52"/>
      <c r="M20" s="52">
        <f xml:space="preserve"> IF('2. Attributes Indexes'!E19="Support", IF(B20="NR",0,1),0)</f>
        <v>0</v>
      </c>
      <c r="N20" s="52">
        <f t="shared" si="2"/>
        <v>0</v>
      </c>
      <c r="O20" s="52"/>
      <c r="P20" s="52"/>
      <c r="Q20" s="52">
        <f xml:space="preserve"> IF('2. Attributes Indexes'!E19="Operation", IF(B20="NR",0,1),0)</f>
        <v>0</v>
      </c>
      <c r="R20" s="52">
        <f t="shared" si="3"/>
        <v>0</v>
      </c>
      <c r="S20" s="52"/>
      <c r="T20" s="52"/>
      <c r="U20" s="52"/>
      <c r="V20" s="52"/>
      <c r="W20" s="14"/>
      <c r="X20" s="72" t="str">
        <f>'2. Attributes Indexes'!C19</f>
        <v>17. Existence and formalization of collaborative mechanism(s) for coordinating the multisectoral surveillance system.</v>
      </c>
      <c r="Y20" s="50">
        <v>1</v>
      </c>
      <c r="Z20" s="50">
        <v>0</v>
      </c>
      <c r="AA20" s="50">
        <v>0</v>
      </c>
      <c r="AB20" s="50">
        <v>0</v>
      </c>
      <c r="AC20" s="50">
        <v>0</v>
      </c>
      <c r="AD20" s="50">
        <v>0</v>
      </c>
      <c r="AE20" s="50">
        <v>0</v>
      </c>
      <c r="AF20" s="50">
        <v>0</v>
      </c>
      <c r="AG20" s="50">
        <v>0</v>
      </c>
      <c r="AH20" s="51">
        <f t="shared" si="4"/>
        <v>0</v>
      </c>
      <c r="AI20" s="51">
        <f t="shared" si="4"/>
        <v>0</v>
      </c>
      <c r="AJ20" s="51">
        <f t="shared" si="4"/>
        <v>0</v>
      </c>
      <c r="AK20" s="51">
        <f t="shared" si="4"/>
        <v>0</v>
      </c>
      <c r="AL20" s="51">
        <f t="shared" si="4"/>
        <v>0</v>
      </c>
      <c r="AM20" s="51">
        <f t="shared" si="4"/>
        <v>0</v>
      </c>
      <c r="AN20" s="51">
        <f t="shared" si="4"/>
        <v>0</v>
      </c>
      <c r="AO20" s="51">
        <f t="shared" si="4"/>
        <v>0</v>
      </c>
      <c r="AP20" s="51">
        <f t="shared" si="4"/>
        <v>0</v>
      </c>
      <c r="AQ20" s="52">
        <f t="shared" si="5"/>
        <v>3</v>
      </c>
      <c r="AR20" s="52">
        <f t="shared" si="5"/>
        <v>0</v>
      </c>
      <c r="AS20" s="52">
        <f t="shared" si="5"/>
        <v>0</v>
      </c>
      <c r="AT20" s="52">
        <f t="shared" si="5"/>
        <v>0</v>
      </c>
      <c r="AU20" s="52">
        <f t="shared" si="5"/>
        <v>0</v>
      </c>
      <c r="AV20" s="52">
        <f t="shared" si="5"/>
        <v>0</v>
      </c>
      <c r="AW20" s="52">
        <f t="shared" si="5"/>
        <v>0</v>
      </c>
      <c r="AX20" s="52">
        <f t="shared" si="5"/>
        <v>0</v>
      </c>
      <c r="AY20" s="52">
        <f t="shared" si="5"/>
        <v>0</v>
      </c>
      <c r="AZ20" s="52"/>
      <c r="BA20" s="52"/>
      <c r="BB20" s="52"/>
      <c r="BC20" s="52"/>
      <c r="BD20" s="52"/>
      <c r="BE20" s="52"/>
      <c r="BF20" s="52"/>
      <c r="BG20" s="52"/>
      <c r="BH20" s="14"/>
    </row>
    <row r="21" spans="1:60" ht="135" x14ac:dyDescent="0.25">
      <c r="A21" s="61" t="str">
        <f>'2. Attributes Indexes'!A20</f>
        <v>G.5 Collaborative mechanism(s) for coordinating the multi-sectoral surveillance system</v>
      </c>
      <c r="B21" s="12">
        <f>'1. Criteria Scoring'!I24</f>
        <v>0</v>
      </c>
      <c r="C21" s="13"/>
      <c r="D21" s="52">
        <f t="shared" si="9"/>
        <v>1</v>
      </c>
      <c r="E21" s="57"/>
      <c r="F21" s="57">
        <f t="shared" si="7"/>
        <v>0</v>
      </c>
      <c r="G21" s="52">
        <f t="shared" si="8"/>
        <v>0</v>
      </c>
      <c r="H21" s="14" t="str">
        <f t="shared" si="0"/>
        <v>G.5 Collaborative mechanism(s) for coordinating the multi-sectoral surveillance system</v>
      </c>
      <c r="I21" s="19">
        <f xml:space="preserve"> IF('2. Attributes Indexes'!E20="Management", IF(B21="NR",0,1),0)</f>
        <v>1</v>
      </c>
      <c r="J21" s="52">
        <f t="shared" si="1"/>
        <v>0</v>
      </c>
      <c r="K21" s="52"/>
      <c r="L21" s="52"/>
      <c r="M21" s="52">
        <f xml:space="preserve"> IF('2. Attributes Indexes'!E20="Support", IF(B21="NR",0,1),0)</f>
        <v>0</v>
      </c>
      <c r="N21" s="52">
        <f t="shared" si="2"/>
        <v>0</v>
      </c>
      <c r="O21" s="52"/>
      <c r="P21" s="52"/>
      <c r="Q21" s="52">
        <f xml:space="preserve"> IF('2. Attributes Indexes'!E20="Operation", IF(B21="NR",0,1),0)</f>
        <v>0</v>
      </c>
      <c r="R21" s="52">
        <f t="shared" si="3"/>
        <v>0</v>
      </c>
      <c r="S21" s="52"/>
      <c r="T21" s="52"/>
      <c r="U21" s="52"/>
      <c r="V21" s="52"/>
      <c r="W21" s="14"/>
      <c r="X21" s="72" t="str">
        <f>'2. Attributes Indexes'!C20</f>
        <v>18. Representativeness of all appropriate actors and end-users from relevant sectors, decisions scales and disciplines in the collaborative mechanism(s) for coordinating the multisectoral surveillance system (inclusion, participation and appropriate voice).</v>
      </c>
      <c r="Y21" s="50">
        <v>0</v>
      </c>
      <c r="Z21" s="50">
        <v>0</v>
      </c>
      <c r="AA21" s="50">
        <v>0</v>
      </c>
      <c r="AB21" s="50">
        <v>0</v>
      </c>
      <c r="AC21" s="50">
        <v>0</v>
      </c>
      <c r="AD21" s="50">
        <v>0</v>
      </c>
      <c r="AE21" s="50">
        <v>1</v>
      </c>
      <c r="AF21" s="50">
        <v>1</v>
      </c>
      <c r="AG21" s="50">
        <v>0</v>
      </c>
      <c r="AH21" s="51">
        <f t="shared" si="4"/>
        <v>0</v>
      </c>
      <c r="AI21" s="51">
        <f t="shared" si="4"/>
        <v>0</v>
      </c>
      <c r="AJ21" s="51">
        <f t="shared" si="4"/>
        <v>0</v>
      </c>
      <c r="AK21" s="51">
        <f t="shared" si="4"/>
        <v>0</v>
      </c>
      <c r="AL21" s="51">
        <f t="shared" si="4"/>
        <v>0</v>
      </c>
      <c r="AM21" s="51">
        <f t="shared" si="4"/>
        <v>0</v>
      </c>
      <c r="AN21" s="51">
        <f t="shared" si="4"/>
        <v>0</v>
      </c>
      <c r="AO21" s="51">
        <f t="shared" si="4"/>
        <v>0</v>
      </c>
      <c r="AP21" s="51">
        <f t="shared" si="4"/>
        <v>0</v>
      </c>
      <c r="AQ21" s="52">
        <f t="shared" si="5"/>
        <v>0</v>
      </c>
      <c r="AR21" s="52">
        <f t="shared" si="5"/>
        <v>0</v>
      </c>
      <c r="AS21" s="52">
        <f t="shared" si="5"/>
        <v>0</v>
      </c>
      <c r="AT21" s="52">
        <f t="shared" si="5"/>
        <v>0</v>
      </c>
      <c r="AU21" s="52">
        <f t="shared" si="5"/>
        <v>0</v>
      </c>
      <c r="AV21" s="52">
        <f t="shared" si="5"/>
        <v>0</v>
      </c>
      <c r="AW21" s="52">
        <f t="shared" si="5"/>
        <v>3</v>
      </c>
      <c r="AX21" s="52">
        <f t="shared" si="5"/>
        <v>3</v>
      </c>
      <c r="AY21" s="52">
        <f t="shared" si="5"/>
        <v>0</v>
      </c>
      <c r="AZ21" s="52"/>
      <c r="BA21" s="52"/>
      <c r="BB21" s="52"/>
      <c r="BC21" s="52"/>
      <c r="BD21" s="52"/>
      <c r="BE21" s="52"/>
      <c r="BF21" s="52"/>
      <c r="BG21" s="52"/>
      <c r="BH21" s="14"/>
    </row>
    <row r="22" spans="1:60" ht="75" x14ac:dyDescent="0.25">
      <c r="A22" s="61" t="str">
        <f>'2. Attributes Indexes'!A21</f>
        <v>G.5 Collaborative mechanism(s) for coordinating the multi-sectoral surveillance system</v>
      </c>
      <c r="B22" s="12">
        <f>'1. Criteria Scoring'!I25</f>
        <v>0</v>
      </c>
      <c r="C22" s="13"/>
      <c r="D22" s="52">
        <f t="shared" si="9"/>
        <v>1</v>
      </c>
      <c r="E22" s="57"/>
      <c r="F22" s="57">
        <f t="shared" si="7"/>
        <v>0</v>
      </c>
      <c r="G22" s="52">
        <f t="shared" si="8"/>
        <v>0</v>
      </c>
      <c r="H22" s="14" t="str">
        <f t="shared" si="0"/>
        <v>G.5 Collaborative mechanism(s) for coordinating the multi-sectoral surveillance system</v>
      </c>
      <c r="I22" s="19">
        <f xml:space="preserve"> IF('2. Attributes Indexes'!E21="Management", IF(B22="NR",0,1),0)</f>
        <v>1</v>
      </c>
      <c r="J22" s="52">
        <f t="shared" si="1"/>
        <v>0</v>
      </c>
      <c r="K22" s="52"/>
      <c r="L22" s="52"/>
      <c r="M22" s="52">
        <f xml:space="preserve"> IF('2. Attributes Indexes'!E21="Support", IF(B22="NR",0,1),0)</f>
        <v>0</v>
      </c>
      <c r="N22" s="52">
        <f t="shared" si="2"/>
        <v>0</v>
      </c>
      <c r="O22" s="52"/>
      <c r="P22" s="52"/>
      <c r="Q22" s="52">
        <f xml:space="preserve"> IF('2. Attributes Indexes'!E21="Operation", IF(B22="NR",0,1),0)</f>
        <v>0</v>
      </c>
      <c r="R22" s="52">
        <f t="shared" si="3"/>
        <v>0</v>
      </c>
      <c r="S22" s="52"/>
      <c r="T22" s="52"/>
      <c r="U22" s="52"/>
      <c r="V22" s="52"/>
      <c r="W22" s="14"/>
      <c r="X22" s="72" t="str">
        <f>'2. Attributes Indexes'!C21</f>
        <v>19. Operationality of collaborative mechanism(s) for coordinating the multisectoral surveillance system including the capacity to advocate change.</v>
      </c>
      <c r="Y22" s="50">
        <v>0</v>
      </c>
      <c r="Z22" s="50">
        <v>0</v>
      </c>
      <c r="AA22" s="50">
        <v>1</v>
      </c>
      <c r="AB22" s="50">
        <v>0</v>
      </c>
      <c r="AC22" s="50">
        <v>0</v>
      </c>
      <c r="AD22" s="50">
        <v>1</v>
      </c>
      <c r="AE22" s="50">
        <v>0</v>
      </c>
      <c r="AF22" s="50">
        <v>1</v>
      </c>
      <c r="AG22" s="50">
        <v>0</v>
      </c>
      <c r="AH22" s="51">
        <f t="shared" si="4"/>
        <v>0</v>
      </c>
      <c r="AI22" s="51">
        <f t="shared" si="4"/>
        <v>0</v>
      </c>
      <c r="AJ22" s="51">
        <f t="shared" si="4"/>
        <v>0</v>
      </c>
      <c r="AK22" s="51">
        <f t="shared" si="4"/>
        <v>0</v>
      </c>
      <c r="AL22" s="51">
        <f t="shared" si="4"/>
        <v>0</v>
      </c>
      <c r="AM22" s="51">
        <f t="shared" si="4"/>
        <v>0</v>
      </c>
      <c r="AN22" s="51">
        <f t="shared" si="4"/>
        <v>0</v>
      </c>
      <c r="AO22" s="51">
        <f t="shared" si="4"/>
        <v>0</v>
      </c>
      <c r="AP22" s="51">
        <f t="shared" si="4"/>
        <v>0</v>
      </c>
      <c r="AQ22" s="52">
        <f t="shared" si="5"/>
        <v>0</v>
      </c>
      <c r="AR22" s="52">
        <f t="shared" si="5"/>
        <v>0</v>
      </c>
      <c r="AS22" s="52">
        <f t="shared" si="5"/>
        <v>3</v>
      </c>
      <c r="AT22" s="52">
        <f t="shared" si="5"/>
        <v>0</v>
      </c>
      <c r="AU22" s="52">
        <f t="shared" si="5"/>
        <v>0</v>
      </c>
      <c r="AV22" s="52">
        <f t="shared" si="5"/>
        <v>3</v>
      </c>
      <c r="AW22" s="52">
        <f t="shared" si="5"/>
        <v>0</v>
      </c>
      <c r="AX22" s="52">
        <f t="shared" si="5"/>
        <v>3</v>
      </c>
      <c r="AY22" s="52">
        <f t="shared" si="5"/>
        <v>0</v>
      </c>
      <c r="AZ22" s="52"/>
      <c r="BA22" s="52"/>
      <c r="BB22" s="52"/>
      <c r="BC22" s="52"/>
      <c r="BD22" s="52"/>
      <c r="BE22" s="52"/>
      <c r="BF22" s="52"/>
      <c r="BG22" s="52"/>
      <c r="BH22" s="14"/>
    </row>
    <row r="23" spans="1:60" ht="75" x14ac:dyDescent="0.25">
      <c r="A23" s="61" t="str">
        <f>'2. Attributes Indexes'!A22</f>
        <v>G.5 Collaborative mechanism(s) for coordinating the multi-sectoral surveillance system</v>
      </c>
      <c r="B23" s="12">
        <f>'1. Criteria Scoring'!I26</f>
        <v>0</v>
      </c>
      <c r="C23" s="13"/>
      <c r="D23" s="52">
        <f t="shared" si="9"/>
        <v>1</v>
      </c>
      <c r="E23" s="57"/>
      <c r="F23" s="57">
        <f t="shared" si="7"/>
        <v>0</v>
      </c>
      <c r="G23" s="52">
        <f t="shared" si="8"/>
        <v>0</v>
      </c>
      <c r="H23" s="14" t="str">
        <f t="shared" si="0"/>
        <v>G.5 Collaborative mechanism(s) for coordinating the multi-sectoral surveillance system</v>
      </c>
      <c r="I23" s="19">
        <f xml:space="preserve"> IF('2. Attributes Indexes'!E22="Management", IF(B23="NR",0,1),0)</f>
        <v>1</v>
      </c>
      <c r="J23" s="52">
        <f t="shared" si="1"/>
        <v>0</v>
      </c>
      <c r="K23" s="52"/>
      <c r="L23" s="52"/>
      <c r="M23" s="52">
        <f xml:space="preserve"> IF('2. Attributes Indexes'!E22="Support", IF(B23="NR",0,1),0)</f>
        <v>0</v>
      </c>
      <c r="N23" s="52">
        <f t="shared" si="2"/>
        <v>0</v>
      </c>
      <c r="O23" s="52"/>
      <c r="P23" s="52"/>
      <c r="Q23" s="52">
        <f xml:space="preserve"> IF('2. Attributes Indexes'!E22="Operation", IF(B23="NR",0,1),0)</f>
        <v>0</v>
      </c>
      <c r="R23" s="52">
        <f t="shared" si="3"/>
        <v>0</v>
      </c>
      <c r="S23" s="52"/>
      <c r="T23" s="52"/>
      <c r="U23" s="52"/>
      <c r="V23" s="52"/>
      <c r="W23" s="14"/>
      <c r="X23" s="72" t="str">
        <f>'2. Attributes Indexes'!C22</f>
        <v>20. Existence of appropriate feed-back loop in the collaborative mechanism(s) for coordinating the multisectoral surveillance system.</v>
      </c>
      <c r="Y23" s="50">
        <v>0</v>
      </c>
      <c r="Z23" s="50">
        <v>0</v>
      </c>
      <c r="AA23" s="50">
        <v>1</v>
      </c>
      <c r="AB23" s="50">
        <v>0</v>
      </c>
      <c r="AC23" s="50">
        <v>0</v>
      </c>
      <c r="AD23" s="50">
        <v>1</v>
      </c>
      <c r="AE23" s="50">
        <v>0</v>
      </c>
      <c r="AF23" s="50">
        <v>0</v>
      </c>
      <c r="AG23" s="50">
        <v>0</v>
      </c>
      <c r="AH23" s="51">
        <f t="shared" si="4"/>
        <v>0</v>
      </c>
      <c r="AI23" s="51">
        <f t="shared" si="4"/>
        <v>0</v>
      </c>
      <c r="AJ23" s="51">
        <f t="shared" si="4"/>
        <v>0</v>
      </c>
      <c r="AK23" s="51">
        <f t="shared" si="4"/>
        <v>0</v>
      </c>
      <c r="AL23" s="51">
        <f t="shared" si="4"/>
        <v>0</v>
      </c>
      <c r="AM23" s="51">
        <f t="shared" si="4"/>
        <v>0</v>
      </c>
      <c r="AN23" s="51">
        <f t="shared" si="4"/>
        <v>0</v>
      </c>
      <c r="AO23" s="51">
        <f t="shared" si="4"/>
        <v>0</v>
      </c>
      <c r="AP23" s="51">
        <f t="shared" si="4"/>
        <v>0</v>
      </c>
      <c r="AQ23" s="52">
        <f t="shared" si="5"/>
        <v>0</v>
      </c>
      <c r="AR23" s="52">
        <f t="shared" si="5"/>
        <v>0</v>
      </c>
      <c r="AS23" s="52">
        <f t="shared" si="5"/>
        <v>3</v>
      </c>
      <c r="AT23" s="52">
        <f t="shared" si="5"/>
        <v>0</v>
      </c>
      <c r="AU23" s="52">
        <f t="shared" si="5"/>
        <v>0</v>
      </c>
      <c r="AV23" s="52">
        <f t="shared" si="5"/>
        <v>3</v>
      </c>
      <c r="AW23" s="52">
        <f t="shared" si="5"/>
        <v>0</v>
      </c>
      <c r="AX23" s="52">
        <f t="shared" si="5"/>
        <v>0</v>
      </c>
      <c r="AY23" s="52">
        <f t="shared" si="5"/>
        <v>0</v>
      </c>
      <c r="AZ23" s="52"/>
      <c r="BA23" s="52"/>
      <c r="BB23" s="52"/>
      <c r="BC23" s="52"/>
      <c r="BD23" s="52"/>
      <c r="BE23" s="52"/>
      <c r="BF23" s="52"/>
      <c r="BG23" s="52"/>
      <c r="BH23" s="14"/>
    </row>
    <row r="24" spans="1:60" ht="75" x14ac:dyDescent="0.25">
      <c r="A24" s="61" t="str">
        <f>'2. Attributes Indexes'!A23</f>
        <v>G.5 Collaborative mechanism(s) for coordinating the multi-sectoral surveillance system</v>
      </c>
      <c r="B24" s="12">
        <f>'1. Criteria Scoring'!I27</f>
        <v>0</v>
      </c>
      <c r="C24" s="13"/>
      <c r="D24" s="52">
        <f t="shared" si="9"/>
        <v>1</v>
      </c>
      <c r="E24" s="57"/>
      <c r="F24" s="57">
        <f t="shared" si="7"/>
        <v>0</v>
      </c>
      <c r="G24" s="52">
        <f t="shared" si="8"/>
        <v>0</v>
      </c>
      <c r="H24" s="14" t="str">
        <f t="shared" si="0"/>
        <v>G.5 Collaborative mechanism(s) for coordinating the multi-sectoral surveillance system</v>
      </c>
      <c r="I24" s="19">
        <f xml:space="preserve"> IF('2. Attributes Indexes'!E23="Management", IF(B24="NR",0,1),0)</f>
        <v>1</v>
      </c>
      <c r="J24" s="52">
        <f t="shared" si="1"/>
        <v>0</v>
      </c>
      <c r="K24" s="52"/>
      <c r="L24" s="52"/>
      <c r="M24" s="52">
        <f xml:space="preserve"> IF('2. Attributes Indexes'!E23="Support", IF(B24="NR",0,1),0)</f>
        <v>0</v>
      </c>
      <c r="N24" s="52">
        <f t="shared" si="2"/>
        <v>0</v>
      </c>
      <c r="O24" s="52"/>
      <c r="P24" s="52"/>
      <c r="Q24" s="52">
        <f xml:space="preserve"> IF('2. Attributes Indexes'!E23="Operation", IF(B24="NR",0,1),0)</f>
        <v>0</v>
      </c>
      <c r="R24" s="52">
        <f t="shared" si="3"/>
        <v>0</v>
      </c>
      <c r="S24" s="52"/>
      <c r="T24" s="52"/>
      <c r="U24" s="52"/>
      <c r="V24" s="52"/>
      <c r="W24" s="14"/>
      <c r="X24" s="72" t="str">
        <f>'2. Attributes Indexes'!C23</f>
        <v>21 Availability of all appropriate resources to support the collaborative mechanism(s) for coordinating the multisectoral surveillance system</v>
      </c>
      <c r="Y24" s="50">
        <v>0</v>
      </c>
      <c r="Z24" s="50">
        <v>0</v>
      </c>
      <c r="AA24" s="50">
        <v>0</v>
      </c>
      <c r="AB24" s="50">
        <v>0</v>
      </c>
      <c r="AC24" s="50">
        <v>1</v>
      </c>
      <c r="AD24" s="50">
        <v>0</v>
      </c>
      <c r="AE24" s="50">
        <v>0</v>
      </c>
      <c r="AF24" s="50">
        <v>0</v>
      </c>
      <c r="AG24" s="50">
        <v>0</v>
      </c>
      <c r="AH24" s="51">
        <f t="shared" si="4"/>
        <v>0</v>
      </c>
      <c r="AI24" s="51">
        <f t="shared" si="4"/>
        <v>0</v>
      </c>
      <c r="AJ24" s="51">
        <f t="shared" si="4"/>
        <v>0</v>
      </c>
      <c r="AK24" s="51">
        <f t="shared" si="4"/>
        <v>0</v>
      </c>
      <c r="AL24" s="51">
        <f t="shared" si="4"/>
        <v>0</v>
      </c>
      <c r="AM24" s="51">
        <f t="shared" si="4"/>
        <v>0</v>
      </c>
      <c r="AN24" s="51">
        <f t="shared" si="4"/>
        <v>0</v>
      </c>
      <c r="AO24" s="51">
        <f t="shared" si="4"/>
        <v>0</v>
      </c>
      <c r="AP24" s="51">
        <f t="shared" si="4"/>
        <v>0</v>
      </c>
      <c r="AQ24" s="52">
        <f t="shared" si="5"/>
        <v>0</v>
      </c>
      <c r="AR24" s="52">
        <f t="shared" si="5"/>
        <v>0</v>
      </c>
      <c r="AS24" s="52">
        <f t="shared" si="5"/>
        <v>0</v>
      </c>
      <c r="AT24" s="52">
        <f t="shared" si="5"/>
        <v>0</v>
      </c>
      <c r="AU24" s="52">
        <f t="shared" si="5"/>
        <v>3</v>
      </c>
      <c r="AV24" s="52">
        <f t="shared" si="5"/>
        <v>0</v>
      </c>
      <c r="AW24" s="52">
        <f t="shared" si="5"/>
        <v>0</v>
      </c>
      <c r="AX24" s="52">
        <f t="shared" si="5"/>
        <v>0</v>
      </c>
      <c r="AY24" s="52">
        <f t="shared" si="5"/>
        <v>0</v>
      </c>
      <c r="AZ24" s="52"/>
      <c r="BA24" s="52"/>
      <c r="BB24" s="52"/>
      <c r="BC24" s="52"/>
      <c r="BD24" s="52"/>
      <c r="BE24" s="52"/>
      <c r="BF24" s="52"/>
      <c r="BG24" s="52"/>
      <c r="BH24" s="14"/>
    </row>
    <row r="25" spans="1:60" ht="75" x14ac:dyDescent="0.25">
      <c r="A25" s="61" t="str">
        <f>'2. Attributes Indexes'!A24</f>
        <v>G.6 Collaborative mechanism(s) for the scientific and technical support</v>
      </c>
      <c r="B25" s="12">
        <f>'1. Criteria Scoring'!I28</f>
        <v>0</v>
      </c>
      <c r="C25" s="11">
        <f>SUM(B25:B29)</f>
        <v>0</v>
      </c>
      <c r="D25" s="51">
        <f t="shared" si="9"/>
        <v>1</v>
      </c>
      <c r="E25" s="56">
        <f>SUM(D25:D29)*3</f>
        <v>15</v>
      </c>
      <c r="F25" s="56">
        <f t="shared" si="7"/>
        <v>0</v>
      </c>
      <c r="G25" s="51">
        <f t="shared" si="8"/>
        <v>15</v>
      </c>
      <c r="H25" s="12" t="str">
        <f t="shared" si="0"/>
        <v>G.6 Collaborative mechanism(s) for the scientific and technical support</v>
      </c>
      <c r="I25" s="19">
        <f xml:space="preserve"> IF('2. Attributes Indexes'!E24="Management", IF(B25="NR",0,1),0)</f>
        <v>0</v>
      </c>
      <c r="J25" s="52">
        <f t="shared" si="1"/>
        <v>0</v>
      </c>
      <c r="K25" s="52"/>
      <c r="L25" s="52"/>
      <c r="M25" s="52">
        <f xml:space="preserve"> IF('2. Attributes Indexes'!E24="Support", IF(B25="NR",0,1),0)</f>
        <v>1</v>
      </c>
      <c r="N25" s="52">
        <f t="shared" si="2"/>
        <v>0</v>
      </c>
      <c r="O25" s="52"/>
      <c r="P25" s="52"/>
      <c r="Q25" s="52">
        <f xml:space="preserve"> IF('2. Attributes Indexes'!E24="Operation", IF(B25="NR",0,1),0)</f>
        <v>0</v>
      </c>
      <c r="R25" s="52">
        <f t="shared" si="3"/>
        <v>0</v>
      </c>
      <c r="S25" s="52"/>
      <c r="T25" s="52"/>
      <c r="U25" s="52"/>
      <c r="V25" s="52"/>
      <c r="W25" s="14"/>
      <c r="X25" s="72" t="str">
        <f>'2. Attributes Indexes'!C24</f>
        <v>22. Existence and formalization of  collaborative mechanism(s) for supporting scientifically and technically the multisectoral surveillance system.</v>
      </c>
      <c r="Y25" s="50">
        <v>1</v>
      </c>
      <c r="Z25" s="50">
        <v>0</v>
      </c>
      <c r="AA25" s="50">
        <v>0</v>
      </c>
      <c r="AB25" s="50">
        <v>0</v>
      </c>
      <c r="AC25" s="50">
        <v>0</v>
      </c>
      <c r="AD25" s="50">
        <v>0</v>
      </c>
      <c r="AE25" s="50">
        <v>0</v>
      </c>
      <c r="AF25" s="50">
        <v>0</v>
      </c>
      <c r="AG25" s="50">
        <v>0</v>
      </c>
      <c r="AH25" s="51">
        <f t="shared" si="4"/>
        <v>0</v>
      </c>
      <c r="AI25" s="51">
        <f t="shared" si="4"/>
        <v>0</v>
      </c>
      <c r="AJ25" s="51">
        <f t="shared" si="4"/>
        <v>0</v>
      </c>
      <c r="AK25" s="51">
        <f t="shared" si="4"/>
        <v>0</v>
      </c>
      <c r="AL25" s="51">
        <f t="shared" si="4"/>
        <v>0</v>
      </c>
      <c r="AM25" s="51">
        <f t="shared" si="4"/>
        <v>0</v>
      </c>
      <c r="AN25" s="51">
        <f t="shared" si="4"/>
        <v>0</v>
      </c>
      <c r="AO25" s="51">
        <f t="shared" si="4"/>
        <v>0</v>
      </c>
      <c r="AP25" s="51">
        <f t="shared" si="4"/>
        <v>0</v>
      </c>
      <c r="AQ25" s="52">
        <f t="shared" si="5"/>
        <v>3</v>
      </c>
      <c r="AR25" s="52">
        <f t="shared" si="5"/>
        <v>0</v>
      </c>
      <c r="AS25" s="52">
        <f t="shared" si="5"/>
        <v>0</v>
      </c>
      <c r="AT25" s="52">
        <f t="shared" si="5"/>
        <v>0</v>
      </c>
      <c r="AU25" s="52">
        <f t="shared" si="5"/>
        <v>0</v>
      </c>
      <c r="AV25" s="52">
        <f t="shared" si="5"/>
        <v>0</v>
      </c>
      <c r="AW25" s="52">
        <f t="shared" si="5"/>
        <v>0</v>
      </c>
      <c r="AX25" s="52">
        <f t="shared" si="5"/>
        <v>0</v>
      </c>
      <c r="AY25" s="52">
        <f t="shared" si="5"/>
        <v>0</v>
      </c>
      <c r="AZ25" s="52"/>
      <c r="BA25" s="52"/>
      <c r="BB25" s="52"/>
      <c r="BC25" s="52"/>
      <c r="BD25" s="52"/>
      <c r="BE25" s="52"/>
      <c r="BF25" s="52"/>
      <c r="BG25" s="52"/>
      <c r="BH25" s="14"/>
    </row>
    <row r="26" spans="1:60" ht="150" x14ac:dyDescent="0.25">
      <c r="A26" s="61" t="str">
        <f>'2. Attributes Indexes'!A25</f>
        <v>G.6 Collaborative mechanism(s) for the scientific and technical support to the MSSS</v>
      </c>
      <c r="B26" s="12">
        <f>'1. Criteria Scoring'!I29</f>
        <v>0</v>
      </c>
      <c r="C26" s="13"/>
      <c r="D26" s="52">
        <f t="shared" si="9"/>
        <v>1</v>
      </c>
      <c r="E26" s="57"/>
      <c r="F26" s="57">
        <f t="shared" si="7"/>
        <v>0</v>
      </c>
      <c r="G26" s="52">
        <f t="shared" si="8"/>
        <v>0</v>
      </c>
      <c r="H26" s="14" t="str">
        <f t="shared" si="0"/>
        <v>G.6 Collaborative mechanism(s) for the scientific and technical support to the MSSS</v>
      </c>
      <c r="I26" s="19">
        <f xml:space="preserve"> IF('2. Attributes Indexes'!E25="Management", IF(B26="NR",0,1),0)</f>
        <v>0</v>
      </c>
      <c r="J26" s="52">
        <f t="shared" si="1"/>
        <v>0</v>
      </c>
      <c r="K26" s="52"/>
      <c r="L26" s="52"/>
      <c r="M26" s="52">
        <f xml:space="preserve"> IF('2. Attributes Indexes'!E25="Support", IF(B26="NR",0,1),0)</f>
        <v>1</v>
      </c>
      <c r="N26" s="52">
        <f t="shared" si="2"/>
        <v>0</v>
      </c>
      <c r="O26" s="52"/>
      <c r="P26" s="52"/>
      <c r="Q26" s="52">
        <f xml:space="preserve"> IF('2. Attributes Indexes'!E25="Operation", IF(B26="NR",0,1),0)</f>
        <v>0</v>
      </c>
      <c r="R26" s="52">
        <f t="shared" si="3"/>
        <v>0</v>
      </c>
      <c r="S26" s="52"/>
      <c r="T26" s="52"/>
      <c r="U26" s="52"/>
      <c r="V26" s="52"/>
      <c r="W26" s="14"/>
      <c r="X26" s="72" t="str">
        <f>'2. Attributes Indexes'!C25</f>
        <v>23. Representativeness of all appropriate actors and end-users from relevant sectors, disciplines, professions and decisions scales in the collaborative mechanism(s) for supporting scientifically and technically the multisectoral surveillance system (inclusion, participation and appropriate voice).</v>
      </c>
      <c r="Y26" s="50">
        <v>0</v>
      </c>
      <c r="Z26" s="50">
        <v>0</v>
      </c>
      <c r="AA26" s="50">
        <v>0</v>
      </c>
      <c r="AB26" s="50">
        <v>0</v>
      </c>
      <c r="AC26" s="50">
        <v>0</v>
      </c>
      <c r="AD26" s="50">
        <v>0</v>
      </c>
      <c r="AE26" s="50">
        <v>1</v>
      </c>
      <c r="AF26" s="50">
        <v>1</v>
      </c>
      <c r="AG26" s="50">
        <v>0</v>
      </c>
      <c r="AH26" s="51">
        <f t="shared" ref="AH26:AP58" si="50">IF($B26="NR",0,$B26*Y26)</f>
        <v>0</v>
      </c>
      <c r="AI26" s="51">
        <f t="shared" si="50"/>
        <v>0</v>
      </c>
      <c r="AJ26" s="51">
        <f t="shared" si="50"/>
        <v>0</v>
      </c>
      <c r="AK26" s="51">
        <f t="shared" si="50"/>
        <v>0</v>
      </c>
      <c r="AL26" s="51">
        <f t="shared" si="50"/>
        <v>0</v>
      </c>
      <c r="AM26" s="51">
        <f t="shared" si="50"/>
        <v>0</v>
      </c>
      <c r="AN26" s="51">
        <f t="shared" si="50"/>
        <v>0</v>
      </c>
      <c r="AO26" s="51">
        <f t="shared" si="50"/>
        <v>0</v>
      </c>
      <c r="AP26" s="51">
        <f t="shared" si="50"/>
        <v>0</v>
      </c>
      <c r="AQ26" s="52">
        <f t="shared" ref="AQ26:AY58" si="51">IF($B26="NR",0,Y26*3)</f>
        <v>0</v>
      </c>
      <c r="AR26" s="52">
        <f t="shared" si="51"/>
        <v>0</v>
      </c>
      <c r="AS26" s="52">
        <f t="shared" si="51"/>
        <v>0</v>
      </c>
      <c r="AT26" s="52">
        <f t="shared" si="51"/>
        <v>0</v>
      </c>
      <c r="AU26" s="52">
        <f t="shared" si="51"/>
        <v>0</v>
      </c>
      <c r="AV26" s="52">
        <f t="shared" si="51"/>
        <v>0</v>
      </c>
      <c r="AW26" s="52">
        <f t="shared" si="51"/>
        <v>3</v>
      </c>
      <c r="AX26" s="52">
        <f t="shared" si="51"/>
        <v>3</v>
      </c>
      <c r="AY26" s="52">
        <f t="shared" si="51"/>
        <v>0</v>
      </c>
      <c r="AZ26" s="52"/>
      <c r="BA26" s="52"/>
      <c r="BB26" s="52"/>
      <c r="BC26" s="52"/>
      <c r="BD26" s="52"/>
      <c r="BE26" s="52"/>
      <c r="BF26" s="52"/>
      <c r="BG26" s="52"/>
      <c r="BH26" s="14"/>
    </row>
    <row r="27" spans="1:60" ht="90" x14ac:dyDescent="0.25">
      <c r="A27" s="61" t="str">
        <f>'2. Attributes Indexes'!A26</f>
        <v>G.6 Collaborative mechanism(s) for the scientific and technical support to the MSSS</v>
      </c>
      <c r="B27" s="12">
        <f>'1. Criteria Scoring'!I30</f>
        <v>0</v>
      </c>
      <c r="C27" s="13"/>
      <c r="D27" s="52">
        <f t="shared" si="9"/>
        <v>1</v>
      </c>
      <c r="E27" s="57"/>
      <c r="F27" s="57">
        <f t="shared" si="7"/>
        <v>0</v>
      </c>
      <c r="G27" s="52">
        <f t="shared" si="8"/>
        <v>0</v>
      </c>
      <c r="H27" s="14" t="str">
        <f t="shared" si="0"/>
        <v>G.6 Collaborative mechanism(s) for the scientific and technical support to the MSSS</v>
      </c>
      <c r="I27" s="19">
        <f xml:space="preserve"> IF('2. Attributes Indexes'!E26="Management", IF(B27="NR",0,1),0)</f>
        <v>0</v>
      </c>
      <c r="J27" s="52">
        <f t="shared" si="1"/>
        <v>0</v>
      </c>
      <c r="K27" s="52"/>
      <c r="L27" s="52"/>
      <c r="M27" s="52">
        <f xml:space="preserve"> IF('2. Attributes Indexes'!E26="Support", IF(B27="NR",0,1),0)</f>
        <v>1</v>
      </c>
      <c r="N27" s="52">
        <f t="shared" si="2"/>
        <v>0</v>
      </c>
      <c r="O27" s="52"/>
      <c r="P27" s="52"/>
      <c r="Q27" s="52">
        <f xml:space="preserve"> IF('2. Attributes Indexes'!E26="Operation", IF(B27="NR",0,1),0)</f>
        <v>0</v>
      </c>
      <c r="R27" s="52">
        <f t="shared" si="3"/>
        <v>0</v>
      </c>
      <c r="S27" s="52"/>
      <c r="T27" s="52"/>
      <c r="U27" s="52"/>
      <c r="V27" s="52"/>
      <c r="W27" s="14"/>
      <c r="X27" s="72" t="str">
        <f>'2. Attributes Indexes'!C26</f>
        <v>24. Operationality of  collaborative mechanism(s) for supporting scientifically and technically the multisectoral surveillance system including the capacity to advocate for change.</v>
      </c>
      <c r="Y27" s="50">
        <v>0</v>
      </c>
      <c r="Z27" s="50">
        <v>0</v>
      </c>
      <c r="AA27" s="50">
        <v>1</v>
      </c>
      <c r="AB27" s="50">
        <v>0</v>
      </c>
      <c r="AC27" s="50">
        <v>0</v>
      </c>
      <c r="AD27" s="50">
        <v>1</v>
      </c>
      <c r="AE27" s="50">
        <v>0</v>
      </c>
      <c r="AF27" s="50">
        <v>1</v>
      </c>
      <c r="AG27" s="50">
        <v>1</v>
      </c>
      <c r="AH27" s="51">
        <f t="shared" si="50"/>
        <v>0</v>
      </c>
      <c r="AI27" s="51">
        <f t="shared" si="50"/>
        <v>0</v>
      </c>
      <c r="AJ27" s="51">
        <f t="shared" si="50"/>
        <v>0</v>
      </c>
      <c r="AK27" s="51">
        <f t="shared" si="50"/>
        <v>0</v>
      </c>
      <c r="AL27" s="51">
        <f t="shared" si="50"/>
        <v>0</v>
      </c>
      <c r="AM27" s="51">
        <f t="shared" si="50"/>
        <v>0</v>
      </c>
      <c r="AN27" s="51">
        <f t="shared" si="50"/>
        <v>0</v>
      </c>
      <c r="AO27" s="51">
        <f t="shared" si="50"/>
        <v>0</v>
      </c>
      <c r="AP27" s="51">
        <f t="shared" si="50"/>
        <v>0</v>
      </c>
      <c r="AQ27" s="52">
        <f t="shared" si="51"/>
        <v>0</v>
      </c>
      <c r="AR27" s="52">
        <f t="shared" si="51"/>
        <v>0</v>
      </c>
      <c r="AS27" s="52">
        <f t="shared" si="51"/>
        <v>3</v>
      </c>
      <c r="AT27" s="52">
        <f t="shared" si="51"/>
        <v>0</v>
      </c>
      <c r="AU27" s="52">
        <f t="shared" si="51"/>
        <v>0</v>
      </c>
      <c r="AV27" s="52">
        <f t="shared" si="51"/>
        <v>3</v>
      </c>
      <c r="AW27" s="52">
        <f t="shared" si="51"/>
        <v>0</v>
      </c>
      <c r="AX27" s="52">
        <f t="shared" si="51"/>
        <v>3</v>
      </c>
      <c r="AY27" s="52">
        <f t="shared" si="51"/>
        <v>3</v>
      </c>
      <c r="AZ27" s="52"/>
      <c r="BA27" s="52"/>
      <c r="BB27" s="52"/>
      <c r="BC27" s="52"/>
      <c r="BD27" s="52"/>
      <c r="BE27" s="52"/>
      <c r="BF27" s="52"/>
      <c r="BG27" s="52"/>
      <c r="BH27" s="14"/>
    </row>
    <row r="28" spans="1:60" ht="75" x14ac:dyDescent="0.25">
      <c r="A28" s="61" t="str">
        <f>'2. Attributes Indexes'!A27</f>
        <v>G.6 Collaborative mechanism(s) for the scientific and technical support to the MSSS</v>
      </c>
      <c r="B28" s="12">
        <f>'1. Criteria Scoring'!I31</f>
        <v>0</v>
      </c>
      <c r="C28" s="13"/>
      <c r="D28" s="52">
        <f t="shared" si="9"/>
        <v>1</v>
      </c>
      <c r="E28" s="57"/>
      <c r="F28" s="57">
        <f t="shared" si="7"/>
        <v>0</v>
      </c>
      <c r="G28" s="52">
        <f t="shared" si="8"/>
        <v>0</v>
      </c>
      <c r="H28" s="14" t="str">
        <f t="shared" si="0"/>
        <v>G.6 Collaborative mechanism(s) for the scientific and technical support to the MSSS</v>
      </c>
      <c r="I28" s="19">
        <f xml:space="preserve"> IF('2. Attributes Indexes'!E27="Management", IF(B28="NR",0,1),0)</f>
        <v>0</v>
      </c>
      <c r="J28" s="52">
        <f t="shared" si="1"/>
        <v>0</v>
      </c>
      <c r="K28" s="52"/>
      <c r="L28" s="52"/>
      <c r="M28" s="52">
        <f xml:space="preserve"> IF('2. Attributes Indexes'!E27="Support", IF(B28="NR",0,1),0)</f>
        <v>1</v>
      </c>
      <c r="N28" s="52">
        <f t="shared" si="2"/>
        <v>0</v>
      </c>
      <c r="O28" s="52"/>
      <c r="P28" s="52"/>
      <c r="Q28" s="52">
        <f xml:space="preserve"> IF('2. Attributes Indexes'!E27="Operation", IF(B28="NR",0,1),0)</f>
        <v>0</v>
      </c>
      <c r="R28" s="52">
        <f t="shared" si="3"/>
        <v>0</v>
      </c>
      <c r="S28" s="52"/>
      <c r="T28" s="52"/>
      <c r="U28" s="52"/>
      <c r="V28" s="52"/>
      <c r="W28" s="14"/>
      <c r="X28" s="72" t="str">
        <f>'2. Attributes Indexes'!C27</f>
        <v>25. Existence of appropriate feedback loop in the collaborative mechanism(s) for supporting scientifically and technically the multisectoral surveillance system</v>
      </c>
      <c r="Y28" s="50">
        <v>0</v>
      </c>
      <c r="Z28" s="50">
        <v>0</v>
      </c>
      <c r="AA28" s="50">
        <v>1</v>
      </c>
      <c r="AB28" s="50">
        <v>0</v>
      </c>
      <c r="AC28" s="50">
        <v>0</v>
      </c>
      <c r="AD28" s="50">
        <v>1</v>
      </c>
      <c r="AE28" s="50">
        <v>0</v>
      </c>
      <c r="AF28" s="50">
        <v>0</v>
      </c>
      <c r="AG28" s="50">
        <v>0</v>
      </c>
      <c r="AH28" s="51">
        <f t="shared" si="50"/>
        <v>0</v>
      </c>
      <c r="AI28" s="51">
        <f t="shared" si="50"/>
        <v>0</v>
      </c>
      <c r="AJ28" s="51">
        <f t="shared" si="50"/>
        <v>0</v>
      </c>
      <c r="AK28" s="51">
        <f t="shared" si="50"/>
        <v>0</v>
      </c>
      <c r="AL28" s="51">
        <f t="shared" si="50"/>
        <v>0</v>
      </c>
      <c r="AM28" s="51">
        <f t="shared" si="50"/>
        <v>0</v>
      </c>
      <c r="AN28" s="51">
        <f t="shared" si="50"/>
        <v>0</v>
      </c>
      <c r="AO28" s="51">
        <f t="shared" si="50"/>
        <v>0</v>
      </c>
      <c r="AP28" s="51">
        <f t="shared" si="50"/>
        <v>0</v>
      </c>
      <c r="AQ28" s="52">
        <f t="shared" si="51"/>
        <v>0</v>
      </c>
      <c r="AR28" s="52">
        <f t="shared" si="51"/>
        <v>0</v>
      </c>
      <c r="AS28" s="52">
        <f t="shared" si="51"/>
        <v>3</v>
      </c>
      <c r="AT28" s="52">
        <f t="shared" si="51"/>
        <v>0</v>
      </c>
      <c r="AU28" s="52">
        <f t="shared" si="51"/>
        <v>0</v>
      </c>
      <c r="AV28" s="52">
        <f t="shared" si="51"/>
        <v>3</v>
      </c>
      <c r="AW28" s="52">
        <f t="shared" si="51"/>
        <v>0</v>
      </c>
      <c r="AX28" s="52">
        <f t="shared" si="51"/>
        <v>0</v>
      </c>
      <c r="AY28" s="52">
        <f t="shared" si="51"/>
        <v>0</v>
      </c>
      <c r="AZ28" s="52"/>
      <c r="BA28" s="52"/>
      <c r="BB28" s="52"/>
      <c r="BC28" s="52"/>
      <c r="BD28" s="52"/>
      <c r="BE28" s="52"/>
      <c r="BF28" s="52"/>
      <c r="BG28" s="52"/>
      <c r="BH28" s="14"/>
    </row>
    <row r="29" spans="1:60" ht="75" x14ac:dyDescent="0.25">
      <c r="A29" s="61" t="str">
        <f>'2. Attributes Indexes'!A28</f>
        <v>G.6 Collaborative mechanism(s) for the scientific and technical support to the MSSS</v>
      </c>
      <c r="B29" s="12">
        <f>'1. Criteria Scoring'!I32</f>
        <v>0</v>
      </c>
      <c r="C29" s="13"/>
      <c r="D29" s="52">
        <f t="shared" si="9"/>
        <v>1</v>
      </c>
      <c r="E29" s="57"/>
      <c r="F29" s="57">
        <f t="shared" si="7"/>
        <v>0</v>
      </c>
      <c r="G29" s="52">
        <f t="shared" si="8"/>
        <v>0</v>
      </c>
      <c r="H29" s="71" t="str">
        <f t="shared" si="0"/>
        <v>G.6 Collaborative mechanism(s) for the scientific and technical support to the MSSS</v>
      </c>
      <c r="I29" s="19">
        <f xml:space="preserve"> IF('2. Attributes Indexes'!E28="Management", IF(B29="NR",0,1),0)</f>
        <v>0</v>
      </c>
      <c r="J29" s="52">
        <f t="shared" si="1"/>
        <v>0</v>
      </c>
      <c r="K29" s="52"/>
      <c r="L29" s="52"/>
      <c r="M29" s="52">
        <f xml:space="preserve"> IF('2. Attributes Indexes'!E28="Support", IF(B29="NR",0,1),0)</f>
        <v>1</v>
      </c>
      <c r="N29" s="52">
        <f t="shared" si="2"/>
        <v>0</v>
      </c>
      <c r="O29" s="52"/>
      <c r="P29" s="52"/>
      <c r="Q29" s="52">
        <f xml:space="preserve"> IF('2. Attributes Indexes'!E28="Operation", IF(B29="NR",0,1),0)</f>
        <v>0</v>
      </c>
      <c r="R29" s="52">
        <f t="shared" si="3"/>
        <v>0</v>
      </c>
      <c r="S29" s="52"/>
      <c r="T29" s="52"/>
      <c r="U29" s="52"/>
      <c r="V29" s="52"/>
      <c r="W29" s="71"/>
      <c r="X29" s="72" t="str">
        <f>'2. Attributes Indexes'!C28</f>
        <v>26. Availability of all appropriate resources for the collaborative mechanism(s) for supporting scientifically and technically the multisectoral surveillance system</v>
      </c>
      <c r="Y29" s="50">
        <v>0</v>
      </c>
      <c r="Z29" s="50">
        <v>0</v>
      </c>
      <c r="AA29" s="50">
        <v>0</v>
      </c>
      <c r="AB29" s="50">
        <v>0</v>
      </c>
      <c r="AC29" s="50">
        <v>1</v>
      </c>
      <c r="AD29" s="50">
        <v>0</v>
      </c>
      <c r="AE29" s="50">
        <v>0</v>
      </c>
      <c r="AF29" s="50">
        <v>0</v>
      </c>
      <c r="AG29" s="50">
        <v>0</v>
      </c>
      <c r="AH29" s="51">
        <f t="shared" si="50"/>
        <v>0</v>
      </c>
      <c r="AI29" s="51">
        <f t="shared" si="50"/>
        <v>0</v>
      </c>
      <c r="AJ29" s="51">
        <f t="shared" si="50"/>
        <v>0</v>
      </c>
      <c r="AK29" s="51">
        <f t="shared" si="50"/>
        <v>0</v>
      </c>
      <c r="AL29" s="51">
        <f t="shared" si="50"/>
        <v>0</v>
      </c>
      <c r="AM29" s="51">
        <f t="shared" si="50"/>
        <v>0</v>
      </c>
      <c r="AN29" s="51">
        <f t="shared" si="50"/>
        <v>0</v>
      </c>
      <c r="AO29" s="51">
        <f t="shared" si="50"/>
        <v>0</v>
      </c>
      <c r="AP29" s="51">
        <f t="shared" si="50"/>
        <v>0</v>
      </c>
      <c r="AQ29" s="84">
        <f t="shared" si="51"/>
        <v>0</v>
      </c>
      <c r="AR29" s="84">
        <f t="shared" si="51"/>
        <v>0</v>
      </c>
      <c r="AS29" s="84">
        <f t="shared" si="51"/>
        <v>0</v>
      </c>
      <c r="AT29" s="84">
        <f t="shared" si="51"/>
        <v>0</v>
      </c>
      <c r="AU29" s="84">
        <f t="shared" si="51"/>
        <v>3</v>
      </c>
      <c r="AV29" s="84">
        <f t="shared" si="51"/>
        <v>0</v>
      </c>
      <c r="AW29" s="84">
        <f t="shared" si="51"/>
        <v>0</v>
      </c>
      <c r="AX29" s="84">
        <f t="shared" si="51"/>
        <v>0</v>
      </c>
      <c r="AY29" s="84">
        <f t="shared" si="51"/>
        <v>0</v>
      </c>
      <c r="AZ29" s="52"/>
      <c r="BA29" s="52"/>
      <c r="BB29" s="52"/>
      <c r="BC29" s="52"/>
      <c r="BD29" s="52"/>
      <c r="BE29" s="52"/>
      <c r="BF29" s="52"/>
      <c r="BG29" s="52"/>
      <c r="BH29" s="71"/>
    </row>
    <row r="30" spans="1:60" ht="105" x14ac:dyDescent="0.25">
      <c r="A30" s="61" t="str">
        <f>'2. Attributes Indexes'!A29</f>
        <v>G.7 Formalization and endorsement of collaborative modalities</v>
      </c>
      <c r="B30" s="12">
        <f>'1. Criteria Scoring'!I33</f>
        <v>0</v>
      </c>
      <c r="C30" s="11">
        <f>SUM(B30:B33)</f>
        <v>0</v>
      </c>
      <c r="D30" s="51">
        <f t="shared" ref="D30:D35" si="52" xml:space="preserve"> IF(B30="NR", 0,1)</f>
        <v>1</v>
      </c>
      <c r="E30" s="56">
        <f>SUM(D30:D33)*3</f>
        <v>12</v>
      </c>
      <c r="F30" s="56">
        <f t="shared" ref="F30:F35" si="53">C30</f>
        <v>0</v>
      </c>
      <c r="G30" s="51">
        <f t="shared" ref="G30:G35" si="54">E30-C30</f>
        <v>12</v>
      </c>
      <c r="H30" s="12" t="str">
        <f t="shared" ref="H30:H35" si="55">A30</f>
        <v>G.7 Formalization and endorsement of collaborative modalities</v>
      </c>
      <c r="I30" s="19">
        <f xml:space="preserve"> IF('2. Attributes Indexes'!E29="Management", IF(B30="NR",0,1),0)</f>
        <v>1</v>
      </c>
      <c r="J30" s="52">
        <f t="shared" si="1"/>
        <v>0</v>
      </c>
      <c r="K30" s="52"/>
      <c r="L30" s="52"/>
      <c r="M30" s="52">
        <f xml:space="preserve"> IF('2. Attributes Indexes'!E29="Support", IF(B30="NR",0,1),0)</f>
        <v>0</v>
      </c>
      <c r="N30" s="52">
        <f t="shared" si="2"/>
        <v>0</v>
      </c>
      <c r="O30" s="52"/>
      <c r="P30" s="52"/>
      <c r="Q30" s="52">
        <f xml:space="preserve"> IF('2. Attributes Indexes'!E29="Operation", IF(B30="NR",0,1),0)</f>
        <v>0</v>
      </c>
      <c r="R30" s="52">
        <f t="shared" si="3"/>
        <v>0</v>
      </c>
      <c r="S30" s="52"/>
      <c r="T30" s="52"/>
      <c r="U30" s="52"/>
      <c r="V30" s="52"/>
      <c r="W30" s="14"/>
      <c r="X30" s="72" t="str">
        <f>'2. Attributes Indexes'!C29</f>
        <v>27. Formalization of the collaborative modalities for surveillance activities (i.e. area of collaboration during the surveillance process concerned by collaboration and its related degree of integration).</v>
      </c>
      <c r="Y30" s="50">
        <v>1</v>
      </c>
      <c r="Z30" s="50">
        <v>0</v>
      </c>
      <c r="AA30" s="50">
        <v>0</v>
      </c>
      <c r="AB30" s="50">
        <v>0</v>
      </c>
      <c r="AC30" s="50">
        <v>0</v>
      </c>
      <c r="AD30" s="50">
        <v>0</v>
      </c>
      <c r="AE30" s="50">
        <v>0</v>
      </c>
      <c r="AF30" s="50">
        <v>0</v>
      </c>
      <c r="AG30" s="50">
        <v>0</v>
      </c>
      <c r="AH30" s="51">
        <f t="shared" ref="AH30:AP34" si="56">IF($B30="NR",0,$B30*Y30)</f>
        <v>0</v>
      </c>
      <c r="AI30" s="51">
        <f t="shared" si="56"/>
        <v>0</v>
      </c>
      <c r="AJ30" s="51">
        <f t="shared" si="56"/>
        <v>0</v>
      </c>
      <c r="AK30" s="51">
        <f t="shared" si="56"/>
        <v>0</v>
      </c>
      <c r="AL30" s="51">
        <f t="shared" si="56"/>
        <v>0</v>
      </c>
      <c r="AM30" s="51">
        <f t="shared" si="56"/>
        <v>0</v>
      </c>
      <c r="AN30" s="51">
        <f t="shared" si="56"/>
        <v>0</v>
      </c>
      <c r="AO30" s="51">
        <f t="shared" si="56"/>
        <v>0</v>
      </c>
      <c r="AP30" s="51">
        <f t="shared" si="56"/>
        <v>0</v>
      </c>
      <c r="AQ30" s="52">
        <f t="shared" ref="AQ30:AY34" si="57">IF($B30="NR",0,Y30*3)</f>
        <v>3</v>
      </c>
      <c r="AR30" s="52">
        <f t="shared" si="57"/>
        <v>0</v>
      </c>
      <c r="AS30" s="52">
        <f t="shared" si="57"/>
        <v>0</v>
      </c>
      <c r="AT30" s="52">
        <f t="shared" si="57"/>
        <v>0</v>
      </c>
      <c r="AU30" s="52">
        <f t="shared" si="57"/>
        <v>0</v>
      </c>
      <c r="AV30" s="52">
        <f t="shared" si="57"/>
        <v>0</v>
      </c>
      <c r="AW30" s="52">
        <f t="shared" si="57"/>
        <v>0</v>
      </c>
      <c r="AX30" s="52">
        <f t="shared" si="57"/>
        <v>0</v>
      </c>
      <c r="AY30" s="52">
        <f t="shared" si="57"/>
        <v>0</v>
      </c>
      <c r="AZ30" s="52"/>
      <c r="BA30" s="52"/>
      <c r="BB30" s="52"/>
      <c r="BC30" s="52"/>
      <c r="BD30" s="52"/>
      <c r="BE30" s="52"/>
      <c r="BF30" s="52"/>
      <c r="BG30" s="52"/>
      <c r="BH30" s="14"/>
    </row>
    <row r="31" spans="1:60" ht="57" customHeight="1" x14ac:dyDescent="0.25">
      <c r="A31" s="61" t="str">
        <f>'2. Attributes Indexes'!A30</f>
        <v>G.7 Formalization and endorsement of collaborative modalities for the implementation of surveillance activities</v>
      </c>
      <c r="B31" s="12">
        <f>'1. Criteria Scoring'!I34</f>
        <v>0</v>
      </c>
      <c r="C31" s="13"/>
      <c r="D31" s="52">
        <f t="shared" si="52"/>
        <v>1</v>
      </c>
      <c r="E31" s="57"/>
      <c r="F31" s="57">
        <f t="shared" si="53"/>
        <v>0</v>
      </c>
      <c r="G31" s="52">
        <f t="shared" si="54"/>
        <v>0</v>
      </c>
      <c r="H31" s="14" t="str">
        <f t="shared" si="55"/>
        <v>G.7 Formalization and endorsement of collaborative modalities for the implementation of surveillance activities</v>
      </c>
      <c r="I31" s="19">
        <f xml:space="preserve"> IF('2. Attributes Indexes'!E30="Management", IF(B31="NR",0,1),0)</f>
        <v>1</v>
      </c>
      <c r="J31" s="52">
        <f t="shared" si="1"/>
        <v>0</v>
      </c>
      <c r="K31" s="52"/>
      <c r="L31" s="52"/>
      <c r="M31" s="52">
        <f xml:space="preserve"> IF('2. Attributes Indexes'!E30="Support", IF(B31="NR",0,1),0)</f>
        <v>0</v>
      </c>
      <c r="N31" s="52">
        <f t="shared" si="2"/>
        <v>0</v>
      </c>
      <c r="O31" s="52"/>
      <c r="P31" s="52"/>
      <c r="Q31" s="52">
        <f xml:space="preserve"> IF('2. Attributes Indexes'!E30="Operation", IF(B31="NR",0,1),0)</f>
        <v>0</v>
      </c>
      <c r="R31" s="52">
        <f t="shared" si="3"/>
        <v>0</v>
      </c>
      <c r="S31" s="52"/>
      <c r="T31" s="52"/>
      <c r="U31" s="52"/>
      <c r="V31" s="52"/>
      <c r="W31" s="14"/>
      <c r="X31" s="72" t="str">
        <f>'2. Attributes Indexes'!C30</f>
        <v>28. Formalization of roles and responsibilities of surveillance actors involved in collaborative modalities for surveillance activities.</v>
      </c>
      <c r="Y31" s="50">
        <v>1</v>
      </c>
      <c r="Z31" s="50">
        <v>0</v>
      </c>
      <c r="AA31" s="50">
        <v>0</v>
      </c>
      <c r="AB31" s="50">
        <v>0</v>
      </c>
      <c r="AC31" s="50">
        <v>0</v>
      </c>
      <c r="AD31" s="50">
        <v>0</v>
      </c>
      <c r="AE31" s="50">
        <v>0</v>
      </c>
      <c r="AF31" s="50">
        <v>0</v>
      </c>
      <c r="AG31" s="50">
        <v>0</v>
      </c>
      <c r="AH31" s="51">
        <f t="shared" si="56"/>
        <v>0</v>
      </c>
      <c r="AI31" s="51">
        <f t="shared" si="56"/>
        <v>0</v>
      </c>
      <c r="AJ31" s="51">
        <f t="shared" si="56"/>
        <v>0</v>
      </c>
      <c r="AK31" s="51">
        <f t="shared" si="56"/>
        <v>0</v>
      </c>
      <c r="AL31" s="51">
        <f t="shared" si="56"/>
        <v>0</v>
      </c>
      <c r="AM31" s="51">
        <f t="shared" si="56"/>
        <v>0</v>
      </c>
      <c r="AN31" s="51">
        <f t="shared" si="56"/>
        <v>0</v>
      </c>
      <c r="AO31" s="51">
        <f t="shared" si="56"/>
        <v>0</v>
      </c>
      <c r="AP31" s="51">
        <f t="shared" si="56"/>
        <v>0</v>
      </c>
      <c r="AQ31" s="52">
        <f t="shared" si="57"/>
        <v>3</v>
      </c>
      <c r="AR31" s="52">
        <f t="shared" si="57"/>
        <v>0</v>
      </c>
      <c r="AS31" s="52">
        <f t="shared" si="57"/>
        <v>0</v>
      </c>
      <c r="AT31" s="52">
        <f t="shared" si="57"/>
        <v>0</v>
      </c>
      <c r="AU31" s="52">
        <f t="shared" si="57"/>
        <v>0</v>
      </c>
      <c r="AV31" s="52">
        <f t="shared" si="57"/>
        <v>0</v>
      </c>
      <c r="AW31" s="52">
        <f t="shared" si="57"/>
        <v>0</v>
      </c>
      <c r="AX31" s="52">
        <f t="shared" si="57"/>
        <v>0</v>
      </c>
      <c r="AY31" s="52">
        <f t="shared" si="57"/>
        <v>0</v>
      </c>
      <c r="AZ31" s="52"/>
      <c r="BA31" s="52"/>
      <c r="BB31" s="52"/>
      <c r="BC31" s="52"/>
      <c r="BD31" s="52"/>
      <c r="BE31" s="52"/>
      <c r="BF31" s="52"/>
      <c r="BG31" s="52"/>
      <c r="BH31" s="14"/>
    </row>
    <row r="32" spans="1:60" ht="210" x14ac:dyDescent="0.25">
      <c r="A32" s="61" t="str">
        <f>'2. Attributes Indexes'!A31</f>
        <v>G.7 Formalization and endorsement of collaborative modalities for the implementation of surveillance activities</v>
      </c>
      <c r="B32" s="12">
        <f>'1. Criteria Scoring'!I35</f>
        <v>0</v>
      </c>
      <c r="C32" s="13"/>
      <c r="D32" s="52">
        <f t="shared" si="52"/>
        <v>1</v>
      </c>
      <c r="E32" s="57"/>
      <c r="F32" s="57">
        <f t="shared" si="53"/>
        <v>0</v>
      </c>
      <c r="G32" s="52">
        <f t="shared" si="54"/>
        <v>0</v>
      </c>
      <c r="H32" s="14" t="str">
        <f t="shared" si="55"/>
        <v>G.7 Formalization and endorsement of collaborative modalities for the implementation of surveillance activities</v>
      </c>
      <c r="I32" s="19">
        <f xml:space="preserve"> IF('2. Attributes Indexes'!E31="Management", IF(B32="NR",0,1),0)</f>
        <v>1</v>
      </c>
      <c r="J32" s="52">
        <f t="shared" si="1"/>
        <v>0</v>
      </c>
      <c r="K32" s="52"/>
      <c r="L32" s="52"/>
      <c r="M32" s="52">
        <f xml:space="preserve"> IF('2. Attributes Indexes'!E31="Support", IF(B32="NR",0,1),0)</f>
        <v>0</v>
      </c>
      <c r="N32" s="52">
        <f t="shared" si="2"/>
        <v>0</v>
      </c>
      <c r="O32" s="52"/>
      <c r="P32" s="52"/>
      <c r="Q32" s="52">
        <f xml:space="preserve"> IF('2. Attributes Indexes'!E31="Operation", IF(B32="NR",0,1),0)</f>
        <v>0</v>
      </c>
      <c r="R32" s="52">
        <f t="shared" si="3"/>
        <v>0</v>
      </c>
      <c r="S32" s="52"/>
      <c r="T32" s="52"/>
      <c r="U32" s="52"/>
      <c r="V32" s="52"/>
      <c r="W32" s="14"/>
      <c r="X32" s="72" t="str">
        <f>'2. Attributes Indexes'!C31</f>
        <v>29. Endorsement of the documents - formalizing collaborative modalities for surveillance activities, and role and responsibilities of surveillance actors involved- by all actors from the different sectors, disciplines, professions and decision scales concerned
OR
Consistency of documents formalizing collaborative modalities across the institutions involved.</v>
      </c>
      <c r="Y32" s="50">
        <v>1</v>
      </c>
      <c r="Z32" s="50">
        <v>0</v>
      </c>
      <c r="AA32" s="50">
        <v>0</v>
      </c>
      <c r="AB32" s="50">
        <v>1</v>
      </c>
      <c r="AC32" s="50">
        <v>0</v>
      </c>
      <c r="AD32" s="50">
        <v>0</v>
      </c>
      <c r="AE32" s="50">
        <v>0</v>
      </c>
      <c r="AF32" s="50">
        <v>0</v>
      </c>
      <c r="AG32" s="50">
        <v>0</v>
      </c>
      <c r="AH32" s="51">
        <f t="shared" si="56"/>
        <v>0</v>
      </c>
      <c r="AI32" s="51">
        <f t="shared" si="56"/>
        <v>0</v>
      </c>
      <c r="AJ32" s="51">
        <f t="shared" si="56"/>
        <v>0</v>
      </c>
      <c r="AK32" s="51">
        <f t="shared" si="56"/>
        <v>0</v>
      </c>
      <c r="AL32" s="51">
        <f t="shared" si="56"/>
        <v>0</v>
      </c>
      <c r="AM32" s="51">
        <f t="shared" si="56"/>
        <v>0</v>
      </c>
      <c r="AN32" s="51">
        <f t="shared" si="56"/>
        <v>0</v>
      </c>
      <c r="AO32" s="51">
        <f t="shared" si="56"/>
        <v>0</v>
      </c>
      <c r="AP32" s="51">
        <f t="shared" si="56"/>
        <v>0</v>
      </c>
      <c r="AQ32" s="52">
        <f t="shared" si="57"/>
        <v>3</v>
      </c>
      <c r="AR32" s="52">
        <f t="shared" si="57"/>
        <v>0</v>
      </c>
      <c r="AS32" s="52">
        <f t="shared" si="57"/>
        <v>0</v>
      </c>
      <c r="AT32" s="52">
        <f t="shared" si="57"/>
        <v>3</v>
      </c>
      <c r="AU32" s="52">
        <f t="shared" si="57"/>
        <v>0</v>
      </c>
      <c r="AV32" s="52">
        <f t="shared" si="57"/>
        <v>0</v>
      </c>
      <c r="AW32" s="52">
        <f t="shared" si="57"/>
        <v>0</v>
      </c>
      <c r="AX32" s="52">
        <f t="shared" si="57"/>
        <v>0</v>
      </c>
      <c r="AY32" s="52">
        <f t="shared" si="57"/>
        <v>0</v>
      </c>
      <c r="AZ32" s="52"/>
      <c r="BA32" s="52"/>
      <c r="BB32" s="52"/>
      <c r="BC32" s="52"/>
      <c r="BD32" s="52"/>
      <c r="BE32" s="52"/>
      <c r="BF32" s="52"/>
      <c r="BG32" s="52"/>
      <c r="BH32" s="14"/>
    </row>
    <row r="33" spans="1:60" s="85" customFormat="1" ht="23.45" customHeight="1" x14ac:dyDescent="0.25">
      <c r="A33" s="61" t="str">
        <f>'2. Attributes Indexes'!A32</f>
        <v>G.7 Formalization and endorsement of collaborative modalities for the implementation of surveillance activities</v>
      </c>
      <c r="B33" s="12">
        <f>'1. Criteria Scoring'!I36</f>
        <v>0</v>
      </c>
      <c r="C33" s="86"/>
      <c r="D33" s="84">
        <f t="shared" ref="D33" si="58" xml:space="preserve"> IF(B33="NR", 0,1)</f>
        <v>1</v>
      </c>
      <c r="E33" s="88"/>
      <c r="F33" s="88">
        <f t="shared" ref="F33" si="59">C33</f>
        <v>0</v>
      </c>
      <c r="G33" s="84">
        <f t="shared" ref="G33" si="60">E33-C33</f>
        <v>0</v>
      </c>
      <c r="H33" s="87" t="str">
        <f t="shared" ref="H33" si="61">A33</f>
        <v>G.7 Formalization and endorsement of collaborative modalities for the implementation of surveillance activities</v>
      </c>
      <c r="I33" s="89">
        <f xml:space="preserve"> IF('2. Attributes Indexes'!E31="Management", IF(B33="NR",0,1),0)</f>
        <v>1</v>
      </c>
      <c r="J33" s="84">
        <f t="shared" ref="J33" si="62" xml:space="preserve"> IF(B33="NR",0, B33*I33)</f>
        <v>0</v>
      </c>
      <c r="K33" s="84"/>
      <c r="L33" s="84"/>
      <c r="M33" s="84">
        <f xml:space="preserve"> IF('2. Attributes Indexes'!E31="Support", IF(B33="NR",0,1),0)</f>
        <v>0</v>
      </c>
      <c r="N33" s="84">
        <f t="shared" ref="N33" si="63">IF(B33="NR", 0, B33*M33)</f>
        <v>0</v>
      </c>
      <c r="O33" s="84"/>
      <c r="P33" s="84"/>
      <c r="Q33" s="84">
        <f xml:space="preserve"> IF('2. Attributes Indexes'!E31="Operation", IF(B33="NR",0,1),0)</f>
        <v>0</v>
      </c>
      <c r="R33" s="84">
        <f t="shared" ref="R33" si="64">IF(B33="NR",0,(B33*Q33))</f>
        <v>0</v>
      </c>
      <c r="S33" s="84"/>
      <c r="T33" s="84"/>
      <c r="U33" s="84"/>
      <c r="V33" s="84"/>
      <c r="W33" s="87"/>
      <c r="X33" s="72" t="str">
        <f>'2. Attributes Indexes'!C32</f>
        <v>30. Allocation of relevant financial, material and human resources for the implementation of collaborative modalities for surveillance activities.</v>
      </c>
      <c r="Y33" s="81">
        <v>0</v>
      </c>
      <c r="Z33" s="81">
        <v>0</v>
      </c>
      <c r="AA33" s="81">
        <v>0</v>
      </c>
      <c r="AB33" s="81">
        <v>0</v>
      </c>
      <c r="AC33" s="81">
        <v>1</v>
      </c>
      <c r="AD33" s="81">
        <v>0</v>
      </c>
      <c r="AE33" s="81">
        <v>0</v>
      </c>
      <c r="AF33" s="81">
        <v>0</v>
      </c>
      <c r="AG33" s="81">
        <v>0</v>
      </c>
      <c r="AH33" s="51">
        <f t="shared" si="56"/>
        <v>0</v>
      </c>
      <c r="AI33" s="51">
        <f t="shared" si="56"/>
        <v>0</v>
      </c>
      <c r="AJ33" s="51">
        <f t="shared" si="56"/>
        <v>0</v>
      </c>
      <c r="AK33" s="51">
        <f t="shared" si="56"/>
        <v>0</v>
      </c>
      <c r="AL33" s="51">
        <f t="shared" si="56"/>
        <v>0</v>
      </c>
      <c r="AM33" s="51">
        <f t="shared" si="56"/>
        <v>0</v>
      </c>
      <c r="AN33" s="51">
        <f t="shared" si="56"/>
        <v>0</v>
      </c>
      <c r="AO33" s="51">
        <f t="shared" si="56"/>
        <v>0</v>
      </c>
      <c r="AP33" s="51">
        <f t="shared" si="56"/>
        <v>0</v>
      </c>
      <c r="AQ33" s="84">
        <f t="shared" si="57"/>
        <v>0</v>
      </c>
      <c r="AR33" s="84">
        <f t="shared" si="57"/>
        <v>0</v>
      </c>
      <c r="AS33" s="84">
        <f t="shared" si="57"/>
        <v>0</v>
      </c>
      <c r="AT33" s="84">
        <f t="shared" si="57"/>
        <v>0</v>
      </c>
      <c r="AU33" s="84">
        <f t="shared" si="57"/>
        <v>3</v>
      </c>
      <c r="AV33" s="84">
        <f t="shared" si="57"/>
        <v>0</v>
      </c>
      <c r="AW33" s="84">
        <f t="shared" si="57"/>
        <v>0</v>
      </c>
      <c r="AX33" s="84">
        <f t="shared" si="57"/>
        <v>0</v>
      </c>
      <c r="AY33" s="84">
        <f t="shared" si="57"/>
        <v>0</v>
      </c>
      <c r="AZ33" s="84"/>
      <c r="BA33" s="84"/>
      <c r="BB33" s="84"/>
      <c r="BC33" s="84"/>
      <c r="BD33" s="84"/>
      <c r="BE33" s="84"/>
      <c r="BF33" s="84"/>
      <c r="BG33" s="84"/>
      <c r="BH33" s="87"/>
    </row>
    <row r="34" spans="1:60" ht="87.6" customHeight="1" x14ac:dyDescent="0.25">
      <c r="A34" s="61" t="str">
        <f>'2. Attributes Indexes'!A33</f>
        <v>G.8 Relevance of collaborative modalities</v>
      </c>
      <c r="B34" s="12">
        <f>'1. Criteria Scoring'!I37</f>
        <v>0</v>
      </c>
      <c r="C34" s="11">
        <f>SUM(B34:B35)</f>
        <v>0</v>
      </c>
      <c r="D34" s="51">
        <f t="shared" si="52"/>
        <v>1</v>
      </c>
      <c r="E34" s="56">
        <f>SUM(D34:D35)*3</f>
        <v>6</v>
      </c>
      <c r="F34" s="56">
        <f t="shared" si="53"/>
        <v>0</v>
      </c>
      <c r="G34" s="51">
        <f t="shared" si="54"/>
        <v>6</v>
      </c>
      <c r="H34" s="12" t="str">
        <f t="shared" si="55"/>
        <v>G.8 Relevance of collaborative modalities</v>
      </c>
      <c r="I34" s="19">
        <f xml:space="preserve"> IF('2. Attributes Indexes'!E32="Management", IF(B34="NR",0,1),0)</f>
        <v>1</v>
      </c>
      <c r="J34" s="52">
        <f t="shared" si="1"/>
        <v>0</v>
      </c>
      <c r="K34" s="52"/>
      <c r="L34" s="52"/>
      <c r="M34" s="52">
        <f xml:space="preserve"> IF('2. Attributes Indexes'!E32="Support", IF(B34="NR",0,1),0)</f>
        <v>0</v>
      </c>
      <c r="N34" s="52">
        <f t="shared" si="2"/>
        <v>0</v>
      </c>
      <c r="O34" s="52"/>
      <c r="P34" s="52"/>
      <c r="Q34" s="52">
        <f xml:space="preserve"> IF('2. Attributes Indexes'!E32="Operation", IF(B34="NR",0,1),0)</f>
        <v>0</v>
      </c>
      <c r="R34" s="52">
        <f t="shared" si="3"/>
        <v>0</v>
      </c>
      <c r="S34" s="52"/>
      <c r="T34" s="52"/>
      <c r="U34" s="52"/>
      <c r="V34" s="52"/>
      <c r="W34" s="14"/>
      <c r="X34" s="72" t="str">
        <f>'2. Attributes Indexes'!C33</f>
        <v>31. Relevance of the collaborative modalities for surveillance activities regarding the collaborative objective(s) and purpose(s), and context (including sectoral surveillance capacities).</v>
      </c>
      <c r="Y34" s="50">
        <v>0</v>
      </c>
      <c r="Z34" s="50">
        <v>1</v>
      </c>
      <c r="AA34" s="50">
        <v>0</v>
      </c>
      <c r="AB34" s="50">
        <v>0</v>
      </c>
      <c r="AC34" s="50">
        <v>0</v>
      </c>
      <c r="AD34" s="50">
        <v>0</v>
      </c>
      <c r="AE34" s="50">
        <v>0</v>
      </c>
      <c r="AF34" s="50">
        <v>0</v>
      </c>
      <c r="AG34" s="50">
        <v>0</v>
      </c>
      <c r="AH34" s="51">
        <f t="shared" si="56"/>
        <v>0</v>
      </c>
      <c r="AI34" s="51">
        <f t="shared" si="56"/>
        <v>0</v>
      </c>
      <c r="AJ34" s="51">
        <f t="shared" si="56"/>
        <v>0</v>
      </c>
      <c r="AK34" s="51">
        <f t="shared" si="56"/>
        <v>0</v>
      </c>
      <c r="AL34" s="51">
        <f t="shared" si="56"/>
        <v>0</v>
      </c>
      <c r="AM34" s="51">
        <f t="shared" si="56"/>
        <v>0</v>
      </c>
      <c r="AN34" s="51">
        <f t="shared" si="56"/>
        <v>0</v>
      </c>
      <c r="AO34" s="51">
        <f t="shared" si="56"/>
        <v>0</v>
      </c>
      <c r="AP34" s="51">
        <f t="shared" si="56"/>
        <v>0</v>
      </c>
      <c r="AQ34" s="52">
        <f t="shared" si="57"/>
        <v>0</v>
      </c>
      <c r="AR34" s="52">
        <f t="shared" si="57"/>
        <v>3</v>
      </c>
      <c r="AS34" s="52">
        <f t="shared" si="57"/>
        <v>0</v>
      </c>
      <c r="AT34" s="52">
        <f t="shared" si="57"/>
        <v>0</v>
      </c>
      <c r="AU34" s="52">
        <f t="shared" si="57"/>
        <v>0</v>
      </c>
      <c r="AV34" s="52">
        <f t="shared" si="57"/>
        <v>0</v>
      </c>
      <c r="AW34" s="52">
        <f t="shared" si="57"/>
        <v>0</v>
      </c>
      <c r="AX34" s="52">
        <f t="shared" si="57"/>
        <v>0</v>
      </c>
      <c r="AY34" s="52">
        <f t="shared" si="57"/>
        <v>0</v>
      </c>
      <c r="AZ34" s="52"/>
      <c r="BA34" s="52"/>
      <c r="BB34" s="52"/>
      <c r="BC34" s="52"/>
      <c r="BD34" s="52"/>
      <c r="BE34" s="52"/>
      <c r="BF34" s="52"/>
      <c r="BG34" s="52"/>
      <c r="BH34" s="14"/>
    </row>
    <row r="35" spans="1:60" s="85" customFormat="1" ht="90" x14ac:dyDescent="0.25">
      <c r="A35" s="61" t="str">
        <f>'2. Attributes Indexes'!A34</f>
        <v>G.8 Relevance of collaborative modalities for the implementation of surveillance activities</v>
      </c>
      <c r="B35" s="87">
        <f>'1. Criteria Scoring'!I38</f>
        <v>0</v>
      </c>
      <c r="C35" s="86"/>
      <c r="D35" s="84">
        <f t="shared" si="52"/>
        <v>1</v>
      </c>
      <c r="E35" s="88"/>
      <c r="F35" s="88">
        <f t="shared" si="53"/>
        <v>0</v>
      </c>
      <c r="G35" s="84">
        <f t="shared" si="54"/>
        <v>0</v>
      </c>
      <c r="H35" s="87" t="str">
        <f t="shared" si="55"/>
        <v>G.8 Relevance of collaborative modalities for the implementation of surveillance activities</v>
      </c>
      <c r="I35" s="89">
        <f xml:space="preserve"> IF('2. Attributes Indexes'!E34="Management", IF(B35="NR",0,1),0)</f>
        <v>1</v>
      </c>
      <c r="J35" s="84">
        <f t="shared" si="1"/>
        <v>0</v>
      </c>
      <c r="K35" s="84"/>
      <c r="L35" s="84"/>
      <c r="M35" s="84">
        <f xml:space="preserve"> IF('2. Attributes Indexes'!E34="Support", IF(B35="NR",0,1),0)</f>
        <v>0</v>
      </c>
      <c r="N35" s="84">
        <f t="shared" si="2"/>
        <v>0</v>
      </c>
      <c r="O35" s="84"/>
      <c r="P35" s="84"/>
      <c r="Q35" s="84">
        <f xml:space="preserve"> IF('2. Attributes Indexes'!E34="Operation", IF(B35="NR",0,1),0)</f>
        <v>0</v>
      </c>
      <c r="R35" s="84">
        <f t="shared" si="3"/>
        <v>0</v>
      </c>
      <c r="S35" s="84"/>
      <c r="T35" s="84"/>
      <c r="U35" s="84"/>
      <c r="V35" s="84"/>
      <c r="W35" s="87"/>
      <c r="X35" s="72" t="str">
        <f>'2. Attributes Indexes'!C34</f>
        <v>32. Adequation of roles and responsibilities of actors involved in collaborative modalities for surveillance activities regarding their professional and/or institutional competencies.</v>
      </c>
      <c r="Y35" s="81">
        <v>0</v>
      </c>
      <c r="Z35" s="81">
        <v>1</v>
      </c>
      <c r="AA35" s="81">
        <v>0</v>
      </c>
      <c r="AB35" s="81">
        <v>1</v>
      </c>
      <c r="AC35" s="81">
        <v>0</v>
      </c>
      <c r="AD35" s="81">
        <v>0</v>
      </c>
      <c r="AE35" s="81">
        <v>1</v>
      </c>
      <c r="AF35" s="81">
        <v>0</v>
      </c>
      <c r="AG35" s="81">
        <v>0</v>
      </c>
      <c r="AH35" s="51">
        <f t="shared" ref="AH35:AP35" si="65">IF($B35="NR",0,$B35*Y35)</f>
        <v>0</v>
      </c>
      <c r="AI35" s="51">
        <f t="shared" si="65"/>
        <v>0</v>
      </c>
      <c r="AJ35" s="51">
        <f t="shared" si="65"/>
        <v>0</v>
      </c>
      <c r="AK35" s="51">
        <f t="shared" si="65"/>
        <v>0</v>
      </c>
      <c r="AL35" s="51">
        <f t="shared" si="65"/>
        <v>0</v>
      </c>
      <c r="AM35" s="51">
        <f t="shared" si="65"/>
        <v>0</v>
      </c>
      <c r="AN35" s="51">
        <f t="shared" si="65"/>
        <v>0</v>
      </c>
      <c r="AO35" s="51">
        <f t="shared" si="65"/>
        <v>0</v>
      </c>
      <c r="AP35" s="51">
        <f t="shared" si="65"/>
        <v>0</v>
      </c>
      <c r="AQ35" s="84">
        <f t="shared" ref="AQ35:AY35" si="66">IF($B35="NR",0,Y35*3)</f>
        <v>0</v>
      </c>
      <c r="AR35" s="84">
        <f t="shared" si="66"/>
        <v>3</v>
      </c>
      <c r="AS35" s="84">
        <f t="shared" si="66"/>
        <v>0</v>
      </c>
      <c r="AT35" s="84">
        <f t="shared" si="66"/>
        <v>3</v>
      </c>
      <c r="AU35" s="84">
        <f t="shared" si="66"/>
        <v>0</v>
      </c>
      <c r="AV35" s="84">
        <f t="shared" si="66"/>
        <v>0</v>
      </c>
      <c r="AW35" s="84">
        <f t="shared" si="66"/>
        <v>3</v>
      </c>
      <c r="AX35" s="84">
        <f t="shared" si="66"/>
        <v>0</v>
      </c>
      <c r="AY35" s="84">
        <f t="shared" si="66"/>
        <v>0</v>
      </c>
      <c r="AZ35" s="84"/>
      <c r="BA35" s="84"/>
      <c r="BB35" s="84"/>
      <c r="BC35" s="84"/>
      <c r="BD35" s="84"/>
      <c r="BE35" s="84"/>
      <c r="BF35" s="84"/>
      <c r="BG35" s="84"/>
      <c r="BH35" s="87"/>
    </row>
    <row r="36" spans="1:60" ht="60" x14ac:dyDescent="0.25">
      <c r="A36" s="61" t="str">
        <f>'2. Attributes Indexes'!A35</f>
        <v>G.9 Training</v>
      </c>
      <c r="B36" s="12">
        <f>'1. Criteria Scoring'!I39</f>
        <v>0</v>
      </c>
      <c r="C36" s="11">
        <f>SUM(B36:B38)</f>
        <v>0</v>
      </c>
      <c r="D36" s="51">
        <f t="shared" si="9"/>
        <v>1</v>
      </c>
      <c r="E36" s="56">
        <f>SUM(D36:D38)*3</f>
        <v>9</v>
      </c>
      <c r="F36" s="56">
        <f t="shared" si="7"/>
        <v>0</v>
      </c>
      <c r="G36" s="51">
        <f t="shared" si="8"/>
        <v>9</v>
      </c>
      <c r="H36" s="12" t="str">
        <f t="shared" si="0"/>
        <v>G.9 Training</v>
      </c>
      <c r="I36" s="19">
        <f xml:space="preserve"> IF('2. Attributes Indexes'!E35="Management", IF(B36="NR",0,1),0)</f>
        <v>0</v>
      </c>
      <c r="J36" s="52">
        <f t="shared" si="1"/>
        <v>0</v>
      </c>
      <c r="K36" s="52"/>
      <c r="L36" s="52"/>
      <c r="M36" s="52">
        <f xml:space="preserve"> IF('2. Attributes Indexes'!E35="Support", IF(B36="NR",0,1),0)</f>
        <v>1</v>
      </c>
      <c r="N36" s="52">
        <f t="shared" si="2"/>
        <v>0</v>
      </c>
      <c r="O36" s="52"/>
      <c r="P36" s="52"/>
      <c r="Q36" s="52">
        <f xml:space="preserve"> IF('2. Attributes Indexes'!E35="Operation", IF(B36="NR",0,1),0)</f>
        <v>0</v>
      </c>
      <c r="R36" s="52">
        <f t="shared" si="3"/>
        <v>0</v>
      </c>
      <c r="S36" s="52"/>
      <c r="T36" s="52"/>
      <c r="U36" s="52"/>
      <c r="V36" s="52"/>
      <c r="W36" s="14"/>
      <c r="X36" s="72" t="str">
        <f>'2. Attributes Indexes'!C35</f>
        <v>33. Existence of initial and ongoing training for actors involved in collaborative modalities for surveillance activities.</v>
      </c>
      <c r="Y36" s="50">
        <v>1</v>
      </c>
      <c r="Z36" s="50">
        <v>0</v>
      </c>
      <c r="AA36" s="50">
        <v>0</v>
      </c>
      <c r="AB36" s="50">
        <v>0</v>
      </c>
      <c r="AC36" s="50">
        <v>0</v>
      </c>
      <c r="AD36" s="50">
        <v>0</v>
      </c>
      <c r="AE36" s="50">
        <v>0</v>
      </c>
      <c r="AF36" s="50">
        <v>0</v>
      </c>
      <c r="AG36" s="50">
        <v>0</v>
      </c>
      <c r="AH36" s="51">
        <f t="shared" si="50"/>
        <v>0</v>
      </c>
      <c r="AI36" s="51">
        <f t="shared" si="50"/>
        <v>0</v>
      </c>
      <c r="AJ36" s="51">
        <f t="shared" si="50"/>
        <v>0</v>
      </c>
      <c r="AK36" s="51">
        <f t="shared" si="50"/>
        <v>0</v>
      </c>
      <c r="AL36" s="51">
        <f t="shared" si="50"/>
        <v>0</v>
      </c>
      <c r="AM36" s="51">
        <f t="shared" si="50"/>
        <v>0</v>
      </c>
      <c r="AN36" s="51">
        <f t="shared" si="50"/>
        <v>0</v>
      </c>
      <c r="AO36" s="51">
        <f t="shared" si="50"/>
        <v>0</v>
      </c>
      <c r="AP36" s="51">
        <f t="shared" si="50"/>
        <v>0</v>
      </c>
      <c r="AQ36" s="52">
        <f t="shared" si="51"/>
        <v>3</v>
      </c>
      <c r="AR36" s="52">
        <f t="shared" si="51"/>
        <v>0</v>
      </c>
      <c r="AS36" s="52">
        <f t="shared" si="51"/>
        <v>0</v>
      </c>
      <c r="AT36" s="52">
        <f t="shared" si="51"/>
        <v>0</v>
      </c>
      <c r="AU36" s="52">
        <f t="shared" si="51"/>
        <v>0</v>
      </c>
      <c r="AV36" s="52">
        <f t="shared" si="51"/>
        <v>0</v>
      </c>
      <c r="AW36" s="52">
        <f t="shared" si="51"/>
        <v>0</v>
      </c>
      <c r="AX36" s="52">
        <f t="shared" si="51"/>
        <v>0</v>
      </c>
      <c r="AY36" s="52">
        <f t="shared" si="51"/>
        <v>0</v>
      </c>
      <c r="AZ36" s="52"/>
      <c r="BA36" s="52"/>
      <c r="BB36" s="52"/>
      <c r="BC36" s="52"/>
      <c r="BD36" s="52"/>
      <c r="BE36" s="52"/>
      <c r="BF36" s="52"/>
      <c r="BG36" s="52"/>
      <c r="BH36" s="14"/>
    </row>
    <row r="37" spans="1:60" ht="75" x14ac:dyDescent="0.25">
      <c r="A37" s="61" t="str">
        <f>'2. Attributes Indexes'!A36</f>
        <v>G.9 Training</v>
      </c>
      <c r="B37" s="12">
        <f>'1. Criteria Scoring'!I40</f>
        <v>0</v>
      </c>
      <c r="C37" s="13"/>
      <c r="D37" s="52">
        <f t="shared" si="9"/>
        <v>1</v>
      </c>
      <c r="E37" s="57"/>
      <c r="F37" s="57">
        <f t="shared" si="7"/>
        <v>0</v>
      </c>
      <c r="G37" s="52">
        <f t="shared" si="8"/>
        <v>0</v>
      </c>
      <c r="H37" s="14" t="str">
        <f t="shared" si="0"/>
        <v>G.9 Training</v>
      </c>
      <c r="I37" s="19">
        <f xml:space="preserve"> IF('2. Attributes Indexes'!E36="Management", IF(B37="NR",0,1),0)</f>
        <v>0</v>
      </c>
      <c r="J37" s="52">
        <f t="shared" si="1"/>
        <v>0</v>
      </c>
      <c r="K37" s="52"/>
      <c r="L37" s="52"/>
      <c r="M37" s="52">
        <f xml:space="preserve"> IF('2. Attributes Indexes'!E36="Support", IF(B37="NR",0,1),0)</f>
        <v>1</v>
      </c>
      <c r="N37" s="52">
        <f t="shared" si="2"/>
        <v>0</v>
      </c>
      <c r="O37" s="52"/>
      <c r="P37" s="52"/>
      <c r="Q37" s="52">
        <f xml:space="preserve"> IF('2. Attributes Indexes'!E36="Operation", IF(B37="NR",0,1),0)</f>
        <v>0</v>
      </c>
      <c r="R37" s="52">
        <f t="shared" si="3"/>
        <v>0</v>
      </c>
      <c r="S37" s="52"/>
      <c r="T37" s="52"/>
      <c r="U37" s="52"/>
      <c r="V37" s="52"/>
      <c r="W37" s="14"/>
      <c r="X37" s="72" t="str">
        <f>'2. Attributes Indexes'!C36</f>
        <v>34. Accessibility of training in a relevant timeframe for actors involved in collaborative modalities for surveillance activities.</v>
      </c>
      <c r="Y37" s="50">
        <v>0</v>
      </c>
      <c r="Z37" s="50">
        <v>0</v>
      </c>
      <c r="AA37" s="50">
        <v>0</v>
      </c>
      <c r="AB37" s="81">
        <v>1</v>
      </c>
      <c r="AC37" s="50">
        <v>1</v>
      </c>
      <c r="AD37" s="50">
        <v>0</v>
      </c>
      <c r="AE37" s="50">
        <v>0</v>
      </c>
      <c r="AF37" s="50">
        <v>0</v>
      </c>
      <c r="AG37" s="50">
        <v>0</v>
      </c>
      <c r="AH37" s="51">
        <f t="shared" si="50"/>
        <v>0</v>
      </c>
      <c r="AI37" s="51">
        <f t="shared" si="50"/>
        <v>0</v>
      </c>
      <c r="AJ37" s="51">
        <f t="shared" si="50"/>
        <v>0</v>
      </c>
      <c r="AK37" s="51">
        <f t="shared" si="50"/>
        <v>0</v>
      </c>
      <c r="AL37" s="51">
        <f t="shared" si="50"/>
        <v>0</v>
      </c>
      <c r="AM37" s="51">
        <f t="shared" si="50"/>
        <v>0</v>
      </c>
      <c r="AN37" s="51">
        <f t="shared" si="50"/>
        <v>0</v>
      </c>
      <c r="AO37" s="51">
        <f t="shared" si="50"/>
        <v>0</v>
      </c>
      <c r="AP37" s="51">
        <f t="shared" si="50"/>
        <v>0</v>
      </c>
      <c r="AQ37" s="52">
        <f t="shared" si="51"/>
        <v>0</v>
      </c>
      <c r="AR37" s="52">
        <f t="shared" si="51"/>
        <v>0</v>
      </c>
      <c r="AS37" s="52">
        <f t="shared" si="51"/>
        <v>0</v>
      </c>
      <c r="AT37" s="52">
        <f t="shared" si="51"/>
        <v>3</v>
      </c>
      <c r="AU37" s="52">
        <f t="shared" si="51"/>
        <v>3</v>
      </c>
      <c r="AV37" s="52">
        <f t="shared" si="51"/>
        <v>0</v>
      </c>
      <c r="AW37" s="52">
        <f t="shared" si="51"/>
        <v>0</v>
      </c>
      <c r="AX37" s="52">
        <f t="shared" si="51"/>
        <v>0</v>
      </c>
      <c r="AY37" s="52">
        <f t="shared" si="51"/>
        <v>0</v>
      </c>
      <c r="AZ37" s="52"/>
      <c r="BA37" s="52"/>
      <c r="BB37" s="52"/>
      <c r="BC37" s="52"/>
      <c r="BD37" s="52"/>
      <c r="BE37" s="52"/>
      <c r="BF37" s="52"/>
      <c r="BG37" s="52"/>
      <c r="BH37" s="14"/>
    </row>
    <row r="38" spans="1:60" ht="54.95" customHeight="1" x14ac:dyDescent="0.25">
      <c r="A38" s="61" t="str">
        <f>'2. Attributes Indexes'!A37</f>
        <v>G.9 Training</v>
      </c>
      <c r="B38" s="12">
        <f>'1. Criteria Scoring'!I41</f>
        <v>0</v>
      </c>
      <c r="C38" s="13"/>
      <c r="D38" s="52">
        <f t="shared" si="9"/>
        <v>1</v>
      </c>
      <c r="E38" s="57"/>
      <c r="F38" s="57">
        <f t="shared" si="7"/>
        <v>0</v>
      </c>
      <c r="G38" s="52">
        <f t="shared" si="8"/>
        <v>0</v>
      </c>
      <c r="H38" s="14" t="str">
        <f t="shared" si="0"/>
        <v>G.9 Training</v>
      </c>
      <c r="I38" s="19">
        <f xml:space="preserve"> IF('2. Attributes Indexes'!E37="Management", IF(B38="NR",0,1),0)</f>
        <v>0</v>
      </c>
      <c r="J38" s="52">
        <f t="shared" si="1"/>
        <v>0</v>
      </c>
      <c r="K38" s="52"/>
      <c r="L38" s="52"/>
      <c r="M38" s="52">
        <f xml:space="preserve"> IF('2. Attributes Indexes'!E37="Support", IF(B38="NR",0,1),0)</f>
        <v>1</v>
      </c>
      <c r="N38" s="52">
        <f t="shared" si="2"/>
        <v>0</v>
      </c>
      <c r="O38" s="52"/>
      <c r="P38" s="52"/>
      <c r="Q38" s="52">
        <f xml:space="preserve"> IF('2. Attributes Indexes'!E37="Operation", IF(B38="NR",0,1),0)</f>
        <v>0</v>
      </c>
      <c r="R38" s="52">
        <f t="shared" si="3"/>
        <v>0</v>
      </c>
      <c r="S38" s="52"/>
      <c r="T38" s="52"/>
      <c r="U38" s="52"/>
      <c r="V38" s="52"/>
      <c r="W38" s="14"/>
      <c r="X38" s="72" t="str">
        <f>'2. Attributes Indexes'!C37</f>
        <v>35. Relevance of training with the collaborative modalities for surveillance activities and context.</v>
      </c>
      <c r="Y38" s="50">
        <v>0</v>
      </c>
      <c r="Z38" s="81">
        <v>0</v>
      </c>
      <c r="AA38" s="50">
        <v>0</v>
      </c>
      <c r="AB38" s="81">
        <v>1</v>
      </c>
      <c r="AC38" s="50">
        <v>0</v>
      </c>
      <c r="AD38" s="50">
        <v>0</v>
      </c>
      <c r="AE38" s="50">
        <v>0</v>
      </c>
      <c r="AF38" s="50">
        <v>0</v>
      </c>
      <c r="AG38" s="50">
        <v>1</v>
      </c>
      <c r="AH38" s="51">
        <f t="shared" si="50"/>
        <v>0</v>
      </c>
      <c r="AI38" s="51">
        <f t="shared" si="50"/>
        <v>0</v>
      </c>
      <c r="AJ38" s="51">
        <f t="shared" si="50"/>
        <v>0</v>
      </c>
      <c r="AK38" s="51">
        <f t="shared" si="50"/>
        <v>0</v>
      </c>
      <c r="AL38" s="51">
        <f t="shared" si="50"/>
        <v>0</v>
      </c>
      <c r="AM38" s="51">
        <f t="shared" si="50"/>
        <v>0</v>
      </c>
      <c r="AN38" s="51">
        <f t="shared" si="50"/>
        <v>0</v>
      </c>
      <c r="AO38" s="51">
        <f t="shared" si="50"/>
        <v>0</v>
      </c>
      <c r="AP38" s="51">
        <f t="shared" si="50"/>
        <v>0</v>
      </c>
      <c r="AQ38" s="52">
        <f t="shared" si="51"/>
        <v>0</v>
      </c>
      <c r="AR38" s="52">
        <f t="shared" si="51"/>
        <v>0</v>
      </c>
      <c r="AS38" s="52">
        <f t="shared" si="51"/>
        <v>0</v>
      </c>
      <c r="AT38" s="52">
        <f t="shared" si="51"/>
        <v>3</v>
      </c>
      <c r="AU38" s="52">
        <f t="shared" si="51"/>
        <v>0</v>
      </c>
      <c r="AV38" s="52">
        <f t="shared" si="51"/>
        <v>0</v>
      </c>
      <c r="AW38" s="52">
        <f t="shared" si="51"/>
        <v>0</v>
      </c>
      <c r="AX38" s="52">
        <f t="shared" si="51"/>
        <v>0</v>
      </c>
      <c r="AY38" s="52">
        <f t="shared" si="51"/>
        <v>3</v>
      </c>
      <c r="AZ38" s="52"/>
      <c r="BA38" s="52"/>
      <c r="BB38" s="52"/>
      <c r="BC38" s="52"/>
      <c r="BD38" s="52"/>
      <c r="BE38" s="52"/>
      <c r="BF38" s="52"/>
      <c r="BG38" s="52"/>
      <c r="BH38" s="14"/>
    </row>
    <row r="39" spans="1:60" ht="45" x14ac:dyDescent="0.25">
      <c r="A39" s="61" t="str">
        <f>'2. Attributes Indexes'!A38</f>
        <v>G.10 Performance and evaluation</v>
      </c>
      <c r="B39" s="12">
        <f>'1. Criteria Scoring'!I42</f>
        <v>0</v>
      </c>
      <c r="C39" s="11">
        <f>SUM(B39:B42)</f>
        <v>0</v>
      </c>
      <c r="D39" s="51">
        <f t="shared" si="9"/>
        <v>1</v>
      </c>
      <c r="E39" s="56">
        <f>SUM(D39:D42)*3</f>
        <v>12</v>
      </c>
      <c r="F39" s="56">
        <f t="shared" si="7"/>
        <v>0</v>
      </c>
      <c r="G39" s="51">
        <f t="shared" si="8"/>
        <v>12</v>
      </c>
      <c r="H39" s="12" t="str">
        <f t="shared" si="0"/>
        <v>G.10 Performance and evaluation</v>
      </c>
      <c r="I39" s="19">
        <f xml:space="preserve"> IF('2. Attributes Indexes'!E38="Management", IF(B39="NR",0,1),0)</f>
        <v>1</v>
      </c>
      <c r="J39" s="52">
        <f t="shared" si="1"/>
        <v>0</v>
      </c>
      <c r="K39" s="52"/>
      <c r="L39" s="52"/>
      <c r="M39" s="52">
        <f xml:space="preserve"> IF('2. Attributes Indexes'!E38="Support", IF(B39="NR",0,1),0)</f>
        <v>0</v>
      </c>
      <c r="N39" s="52">
        <f t="shared" si="2"/>
        <v>0</v>
      </c>
      <c r="O39" s="52"/>
      <c r="P39" s="52"/>
      <c r="Q39" s="52">
        <f xml:space="preserve"> IF('2. Attributes Indexes'!E38="Operation", IF(B39="NR",0,1),0)</f>
        <v>0</v>
      </c>
      <c r="R39" s="52">
        <f t="shared" si="3"/>
        <v>0</v>
      </c>
      <c r="S39" s="52"/>
      <c r="T39" s="52"/>
      <c r="U39" s="52"/>
      <c r="V39" s="52"/>
      <c r="W39" s="14"/>
      <c r="X39" s="72" t="str">
        <f>'2. Attributes Indexes'!C38</f>
        <v>36. Existence and relevance of specific performance indicators of collaboration routinely used.</v>
      </c>
      <c r="Y39" s="50">
        <v>0</v>
      </c>
      <c r="Z39" s="50">
        <v>0</v>
      </c>
      <c r="AA39" s="50">
        <v>0</v>
      </c>
      <c r="AB39" s="50">
        <v>0</v>
      </c>
      <c r="AC39" s="50">
        <v>0</v>
      </c>
      <c r="AD39" s="50">
        <v>1</v>
      </c>
      <c r="AE39" s="50">
        <v>0</v>
      </c>
      <c r="AF39" s="50">
        <v>0</v>
      </c>
      <c r="AG39" s="50">
        <v>0</v>
      </c>
      <c r="AH39" s="51">
        <f t="shared" si="50"/>
        <v>0</v>
      </c>
      <c r="AI39" s="51">
        <f t="shared" si="50"/>
        <v>0</v>
      </c>
      <c r="AJ39" s="51">
        <f t="shared" si="50"/>
        <v>0</v>
      </c>
      <c r="AK39" s="51">
        <f t="shared" si="50"/>
        <v>0</v>
      </c>
      <c r="AL39" s="51">
        <f t="shared" si="50"/>
        <v>0</v>
      </c>
      <c r="AM39" s="51">
        <f t="shared" si="50"/>
        <v>0</v>
      </c>
      <c r="AN39" s="51">
        <f t="shared" si="50"/>
        <v>0</v>
      </c>
      <c r="AO39" s="51">
        <f t="shared" si="50"/>
        <v>0</v>
      </c>
      <c r="AP39" s="51">
        <f t="shared" si="50"/>
        <v>0</v>
      </c>
      <c r="AQ39" s="52">
        <f t="shared" si="51"/>
        <v>0</v>
      </c>
      <c r="AR39" s="52">
        <f t="shared" si="51"/>
        <v>0</v>
      </c>
      <c r="AS39" s="52">
        <f t="shared" si="51"/>
        <v>0</v>
      </c>
      <c r="AT39" s="52">
        <f t="shared" si="51"/>
        <v>0</v>
      </c>
      <c r="AU39" s="52">
        <f t="shared" si="51"/>
        <v>0</v>
      </c>
      <c r="AV39" s="52">
        <f t="shared" si="51"/>
        <v>3</v>
      </c>
      <c r="AW39" s="52">
        <f t="shared" si="51"/>
        <v>0</v>
      </c>
      <c r="AX39" s="52">
        <f t="shared" si="51"/>
        <v>0</v>
      </c>
      <c r="AY39" s="52">
        <f t="shared" si="51"/>
        <v>0</v>
      </c>
      <c r="AZ39" s="52"/>
      <c r="BA39" s="52"/>
      <c r="BB39" s="52"/>
      <c r="BC39" s="52"/>
      <c r="BD39" s="52"/>
      <c r="BE39" s="52"/>
      <c r="BF39" s="52"/>
      <c r="BG39" s="52"/>
      <c r="BH39" s="14"/>
    </row>
    <row r="40" spans="1:60" ht="75" x14ac:dyDescent="0.25">
      <c r="A40" s="61" t="str">
        <f>'2. Attributes Indexes'!A39</f>
        <v>G.10 Performance and evaluation</v>
      </c>
      <c r="B40" s="12">
        <f>'1. Criteria Scoring'!I43</f>
        <v>0</v>
      </c>
      <c r="C40" s="13"/>
      <c r="D40" s="52">
        <f t="shared" si="9"/>
        <v>1</v>
      </c>
      <c r="E40" s="57"/>
      <c r="F40" s="57">
        <f t="shared" si="7"/>
        <v>0</v>
      </c>
      <c r="G40" s="52">
        <f t="shared" si="8"/>
        <v>0</v>
      </c>
      <c r="H40" s="14" t="str">
        <f t="shared" si="0"/>
        <v>G.10 Performance and evaluation</v>
      </c>
      <c r="I40" s="19">
        <f xml:space="preserve"> IF('2. Attributes Indexes'!E39="Management", IF(B40="NR",0,1),0)</f>
        <v>1</v>
      </c>
      <c r="J40" s="52">
        <f t="shared" si="1"/>
        <v>0</v>
      </c>
      <c r="K40" s="52"/>
      <c r="L40" s="52"/>
      <c r="M40" s="52">
        <f xml:space="preserve"> IF('2. Attributes Indexes'!E39="Support", IF(B40="NR",0,1),0)</f>
        <v>0</v>
      </c>
      <c r="N40" s="52">
        <f t="shared" si="2"/>
        <v>0</v>
      </c>
      <c r="O40" s="52"/>
      <c r="P40" s="52"/>
      <c r="Q40" s="52">
        <f xml:space="preserve"> IF('2. Attributes Indexes'!E39="Operation", IF(B40="NR",0,1),0)</f>
        <v>0</v>
      </c>
      <c r="R40" s="52">
        <f t="shared" si="3"/>
        <v>0</v>
      </c>
      <c r="S40" s="52"/>
      <c r="T40" s="52"/>
      <c r="U40" s="52"/>
      <c r="V40" s="52"/>
      <c r="W40" s="14"/>
      <c r="X40" s="72" t="str">
        <f>'2. Attributes Indexes'!C39</f>
        <v>37. Existence of external evaluations of collaboration or of the multisectoral surveillance system (including evaluation of collaboration).</v>
      </c>
      <c r="Y40" s="50">
        <v>0</v>
      </c>
      <c r="Z40" s="50">
        <v>0</v>
      </c>
      <c r="AA40" s="50">
        <v>0</v>
      </c>
      <c r="AB40" s="50">
        <v>0</v>
      </c>
      <c r="AC40" s="50">
        <v>0</v>
      </c>
      <c r="AD40" s="50">
        <v>1</v>
      </c>
      <c r="AE40" s="50">
        <v>0</v>
      </c>
      <c r="AF40" s="50">
        <v>0</v>
      </c>
      <c r="AG40" s="50">
        <v>0</v>
      </c>
      <c r="AH40" s="51">
        <f t="shared" si="50"/>
        <v>0</v>
      </c>
      <c r="AI40" s="51">
        <f t="shared" si="50"/>
        <v>0</v>
      </c>
      <c r="AJ40" s="51">
        <f t="shared" si="50"/>
        <v>0</v>
      </c>
      <c r="AK40" s="51">
        <f t="shared" si="50"/>
        <v>0</v>
      </c>
      <c r="AL40" s="51">
        <f t="shared" si="50"/>
        <v>0</v>
      </c>
      <c r="AM40" s="51">
        <f t="shared" si="50"/>
        <v>0</v>
      </c>
      <c r="AN40" s="51">
        <f t="shared" si="50"/>
        <v>0</v>
      </c>
      <c r="AO40" s="51">
        <f t="shared" si="50"/>
        <v>0</v>
      </c>
      <c r="AP40" s="51">
        <f t="shared" si="50"/>
        <v>0</v>
      </c>
      <c r="AQ40" s="52">
        <f t="shared" si="51"/>
        <v>0</v>
      </c>
      <c r="AR40" s="52">
        <f t="shared" si="51"/>
        <v>0</v>
      </c>
      <c r="AS40" s="52">
        <f t="shared" si="51"/>
        <v>0</v>
      </c>
      <c r="AT40" s="52">
        <f t="shared" si="51"/>
        <v>0</v>
      </c>
      <c r="AU40" s="52">
        <f t="shared" si="51"/>
        <v>0</v>
      </c>
      <c r="AV40" s="52">
        <f t="shared" si="51"/>
        <v>3</v>
      </c>
      <c r="AW40" s="52">
        <f t="shared" si="51"/>
        <v>0</v>
      </c>
      <c r="AX40" s="52">
        <f t="shared" si="51"/>
        <v>0</v>
      </c>
      <c r="AY40" s="52">
        <f t="shared" si="51"/>
        <v>0</v>
      </c>
      <c r="AZ40" s="52"/>
      <c r="BA40" s="52"/>
      <c r="BB40" s="52"/>
      <c r="BC40" s="52"/>
      <c r="BD40" s="52"/>
      <c r="BE40" s="52"/>
      <c r="BF40" s="52"/>
      <c r="BG40" s="52"/>
      <c r="BH40" s="14"/>
    </row>
    <row r="41" spans="1:60" ht="75" x14ac:dyDescent="0.25">
      <c r="A41" s="61" t="str">
        <f>'2. Attributes Indexes'!A40</f>
        <v>G.10 Performance and evaluation</v>
      </c>
      <c r="B41" s="12">
        <f>'1. Criteria Scoring'!I44</f>
        <v>0</v>
      </c>
      <c r="C41" s="13"/>
      <c r="D41" s="52">
        <f t="shared" si="9"/>
        <v>1</v>
      </c>
      <c r="E41" s="57"/>
      <c r="F41" s="57">
        <f t="shared" si="7"/>
        <v>0</v>
      </c>
      <c r="G41" s="52">
        <f t="shared" si="8"/>
        <v>0</v>
      </c>
      <c r="H41" s="14" t="str">
        <f t="shared" si="0"/>
        <v>G.10 Performance and evaluation</v>
      </c>
      <c r="I41" s="19">
        <f xml:space="preserve"> IF('2. Attributes Indexes'!E40="Management", IF(B41="NR",0,1),0)</f>
        <v>1</v>
      </c>
      <c r="J41" s="52">
        <f t="shared" si="1"/>
        <v>0</v>
      </c>
      <c r="K41" s="52"/>
      <c r="L41" s="52"/>
      <c r="M41" s="52">
        <f xml:space="preserve"> IF('2. Attributes Indexes'!E40="Support", IF(B41="NR",0,1),0)</f>
        <v>0</v>
      </c>
      <c r="N41" s="52">
        <f t="shared" si="2"/>
        <v>0</v>
      </c>
      <c r="O41" s="52"/>
      <c r="P41" s="52"/>
      <c r="Q41" s="52">
        <f xml:space="preserve"> IF('2. Attributes Indexes'!E40="Operation", IF(B41="NR",0,1),0)</f>
        <v>0</v>
      </c>
      <c r="R41" s="52">
        <f t="shared" si="3"/>
        <v>0</v>
      </c>
      <c r="S41" s="52"/>
      <c r="T41" s="52"/>
      <c r="U41" s="52"/>
      <c r="V41" s="52"/>
      <c r="W41" s="14"/>
      <c r="X41" s="72" t="str">
        <f>'2. Attributes Indexes'!C40</f>
        <v>38. Existence of internal evaluation of collaboration or of the multisectoral surveillance system (including evaluation of collaboration).</v>
      </c>
      <c r="Y41" s="50">
        <v>0</v>
      </c>
      <c r="Z41" s="50">
        <v>0</v>
      </c>
      <c r="AA41" s="50">
        <v>0</v>
      </c>
      <c r="AB41" s="50">
        <v>0</v>
      </c>
      <c r="AC41" s="50">
        <v>0</v>
      </c>
      <c r="AD41" s="50">
        <v>1</v>
      </c>
      <c r="AE41" s="50">
        <v>0</v>
      </c>
      <c r="AF41" s="50">
        <v>0</v>
      </c>
      <c r="AG41" s="50">
        <v>0</v>
      </c>
      <c r="AH41" s="51">
        <f t="shared" si="50"/>
        <v>0</v>
      </c>
      <c r="AI41" s="51">
        <f t="shared" si="50"/>
        <v>0</v>
      </c>
      <c r="AJ41" s="51">
        <f t="shared" si="50"/>
        <v>0</v>
      </c>
      <c r="AK41" s="51">
        <f t="shared" si="50"/>
        <v>0</v>
      </c>
      <c r="AL41" s="51">
        <f t="shared" si="50"/>
        <v>0</v>
      </c>
      <c r="AM41" s="51">
        <f t="shared" si="50"/>
        <v>0</v>
      </c>
      <c r="AN41" s="51">
        <f t="shared" si="50"/>
        <v>0</v>
      </c>
      <c r="AO41" s="51">
        <f t="shared" si="50"/>
        <v>0</v>
      </c>
      <c r="AP41" s="51">
        <f t="shared" si="50"/>
        <v>0</v>
      </c>
      <c r="AQ41" s="52">
        <f t="shared" si="51"/>
        <v>0</v>
      </c>
      <c r="AR41" s="52">
        <f t="shared" si="51"/>
        <v>0</v>
      </c>
      <c r="AS41" s="52">
        <f t="shared" si="51"/>
        <v>0</v>
      </c>
      <c r="AT41" s="52">
        <f t="shared" si="51"/>
        <v>0</v>
      </c>
      <c r="AU41" s="52">
        <f t="shared" si="51"/>
        <v>0</v>
      </c>
      <c r="AV41" s="52">
        <f t="shared" si="51"/>
        <v>3</v>
      </c>
      <c r="AW41" s="52">
        <f t="shared" si="51"/>
        <v>0</v>
      </c>
      <c r="AX41" s="52">
        <f t="shared" si="51"/>
        <v>0</v>
      </c>
      <c r="AY41" s="52">
        <f t="shared" si="51"/>
        <v>0</v>
      </c>
      <c r="AZ41" s="52"/>
      <c r="BA41" s="52"/>
      <c r="BB41" s="52"/>
      <c r="BC41" s="52"/>
      <c r="BD41" s="52"/>
      <c r="BE41" s="52"/>
      <c r="BF41" s="52"/>
      <c r="BG41" s="52"/>
      <c r="BH41" s="14"/>
    </row>
    <row r="42" spans="1:60" ht="60" x14ac:dyDescent="0.25">
      <c r="A42" s="61" t="str">
        <f>'2. Attributes Indexes'!A41</f>
        <v>G.10 Performance and evaluation</v>
      </c>
      <c r="B42" s="12">
        <f>'1. Criteria Scoring'!I45</f>
        <v>0</v>
      </c>
      <c r="C42" s="13"/>
      <c r="D42" s="52">
        <f t="shared" si="9"/>
        <v>1</v>
      </c>
      <c r="E42" s="57"/>
      <c r="F42" s="57">
        <f t="shared" si="7"/>
        <v>0</v>
      </c>
      <c r="G42" s="52">
        <f t="shared" si="8"/>
        <v>0</v>
      </c>
      <c r="H42" s="14" t="str">
        <f t="shared" si="0"/>
        <v>G.10 Performance and evaluation</v>
      </c>
      <c r="I42" s="19">
        <f xml:space="preserve"> IF('2. Attributes Indexes'!E41="Management", IF(B42="NR",0,1),0)</f>
        <v>1</v>
      </c>
      <c r="J42" s="52">
        <f t="shared" si="1"/>
        <v>0</v>
      </c>
      <c r="K42" s="52"/>
      <c r="L42" s="52"/>
      <c r="M42" s="52">
        <f xml:space="preserve"> IF('2. Attributes Indexes'!E41="Support", IF(B42="NR",0,1),0)</f>
        <v>0</v>
      </c>
      <c r="N42" s="52">
        <f t="shared" si="2"/>
        <v>0</v>
      </c>
      <c r="O42" s="52"/>
      <c r="P42" s="52"/>
      <c r="Q42" s="52">
        <f xml:space="preserve"> IF('2. Attributes Indexes'!E41="Operation", IF(B42="NR",0,1),0)</f>
        <v>0</v>
      </c>
      <c r="R42" s="52">
        <f t="shared" si="3"/>
        <v>0</v>
      </c>
      <c r="S42" s="52"/>
      <c r="T42" s="52"/>
      <c r="U42" s="52"/>
      <c r="V42" s="52"/>
      <c r="W42" s="14"/>
      <c r="X42" s="72" t="str">
        <f>'2. Attributes Indexes'!C41</f>
        <v>39. Implementation of corrective measures, if deemed necessary following performance monitoring and evaluation results.</v>
      </c>
      <c r="Y42" s="50">
        <v>0</v>
      </c>
      <c r="Z42" s="50">
        <v>0</v>
      </c>
      <c r="AA42" s="50">
        <v>0</v>
      </c>
      <c r="AB42" s="50">
        <v>0</v>
      </c>
      <c r="AC42" s="50">
        <v>0</v>
      </c>
      <c r="AD42" s="50">
        <v>1</v>
      </c>
      <c r="AE42" s="50">
        <v>0</v>
      </c>
      <c r="AF42" s="50">
        <v>0</v>
      </c>
      <c r="AG42" s="50">
        <v>0</v>
      </c>
      <c r="AH42" s="51">
        <f t="shared" si="50"/>
        <v>0</v>
      </c>
      <c r="AI42" s="51">
        <f t="shared" si="50"/>
        <v>0</v>
      </c>
      <c r="AJ42" s="51">
        <f t="shared" si="50"/>
        <v>0</v>
      </c>
      <c r="AK42" s="51">
        <f t="shared" si="50"/>
        <v>0</v>
      </c>
      <c r="AL42" s="51">
        <f t="shared" si="50"/>
        <v>0</v>
      </c>
      <c r="AM42" s="51">
        <f t="shared" si="50"/>
        <v>0</v>
      </c>
      <c r="AN42" s="51">
        <f t="shared" si="50"/>
        <v>0</v>
      </c>
      <c r="AO42" s="51">
        <f t="shared" si="50"/>
        <v>0</v>
      </c>
      <c r="AP42" s="51">
        <f t="shared" si="50"/>
        <v>0</v>
      </c>
      <c r="AQ42" s="52">
        <f t="shared" si="51"/>
        <v>0</v>
      </c>
      <c r="AR42" s="52">
        <f t="shared" si="51"/>
        <v>0</v>
      </c>
      <c r="AS42" s="52">
        <f t="shared" si="51"/>
        <v>0</v>
      </c>
      <c r="AT42" s="52">
        <f t="shared" si="51"/>
        <v>0</v>
      </c>
      <c r="AU42" s="52">
        <f t="shared" si="51"/>
        <v>0</v>
      </c>
      <c r="AV42" s="52">
        <f t="shared" si="51"/>
        <v>3</v>
      </c>
      <c r="AW42" s="52">
        <f t="shared" si="51"/>
        <v>0</v>
      </c>
      <c r="AX42" s="52">
        <f t="shared" si="51"/>
        <v>0</v>
      </c>
      <c r="AY42" s="52">
        <f t="shared" si="51"/>
        <v>0</v>
      </c>
      <c r="AZ42" s="52"/>
      <c r="BA42" s="52"/>
      <c r="BB42" s="52"/>
      <c r="BC42" s="52"/>
      <c r="BD42" s="52"/>
      <c r="BE42" s="52"/>
      <c r="BF42" s="52"/>
      <c r="BG42" s="52"/>
      <c r="BH42" s="14"/>
    </row>
    <row r="43" spans="1:60" ht="57.95" customHeight="1" x14ac:dyDescent="0.25">
      <c r="A43" s="61" t="str">
        <f>'2. Attributes Indexes'!A42</f>
        <v>G.11 Information and communication</v>
      </c>
      <c r="B43" s="12">
        <f>'1. Criteria Scoring'!I46</f>
        <v>0</v>
      </c>
      <c r="C43" s="11">
        <f>SUM(B43:B46)</f>
        <v>0</v>
      </c>
      <c r="D43" s="51">
        <f t="shared" ref="D43:D46" si="67" xml:space="preserve"> IF(B43="NR", 0,1)</f>
        <v>1</v>
      </c>
      <c r="E43" s="56">
        <f>SUM(D43:D46)*3</f>
        <v>12</v>
      </c>
      <c r="F43" s="56">
        <f t="shared" ref="F43:F46" si="68">C43</f>
        <v>0</v>
      </c>
      <c r="G43" s="51">
        <f t="shared" ref="G43:G46" si="69">E43-C43</f>
        <v>12</v>
      </c>
      <c r="H43" s="12" t="str">
        <f t="shared" ref="H43:H46" si="70">A43</f>
        <v>G.11 Information and communication</v>
      </c>
      <c r="I43" s="19">
        <f xml:space="preserve"> IF('2. Attributes Indexes'!E42="Management", IF(B43="NR",0,1),0)</f>
        <v>0</v>
      </c>
      <c r="J43" s="52">
        <f t="shared" si="1"/>
        <v>0</v>
      </c>
      <c r="K43" s="52"/>
      <c r="L43" s="52"/>
      <c r="M43" s="52">
        <f xml:space="preserve"> IF('2. Attributes Indexes'!E42="Support", IF(B43="NR",0,1),0)</f>
        <v>1</v>
      </c>
      <c r="N43" s="52">
        <f t="shared" si="2"/>
        <v>0</v>
      </c>
      <c r="O43" s="52"/>
      <c r="P43" s="52"/>
      <c r="Q43" s="52">
        <f xml:space="preserve"> IF('2. Attributes Indexes'!E42="Operation", IF(B43="NR",0,1),0)</f>
        <v>0</v>
      </c>
      <c r="R43" s="52">
        <f t="shared" si="3"/>
        <v>0</v>
      </c>
      <c r="S43" s="52"/>
      <c r="T43" s="52"/>
      <c r="U43" s="52"/>
      <c r="V43" s="52"/>
      <c r="W43" s="14"/>
      <c r="X43" s="72" t="str">
        <f>'2. Attributes Indexes'!C42</f>
        <v>40. Existence of an institutional memory i.e. all information related to the multisectoral surveillance system (rationale of collaboration, organization and functioning, evaluation reports, etc.) and produced by the multisectoral surveillance system (surveillance results, etc.)</v>
      </c>
      <c r="Y43" s="50">
        <v>0</v>
      </c>
      <c r="Z43" s="50">
        <v>0</v>
      </c>
      <c r="AA43" s="50">
        <v>0</v>
      </c>
      <c r="AB43" s="50">
        <v>0</v>
      </c>
      <c r="AC43" s="50">
        <v>0</v>
      </c>
      <c r="AD43" s="50">
        <v>0</v>
      </c>
      <c r="AE43" s="50">
        <v>0</v>
      </c>
      <c r="AF43" s="50">
        <v>0</v>
      </c>
      <c r="AG43" s="50">
        <v>1</v>
      </c>
      <c r="AH43" s="51">
        <f t="shared" ref="AH43:AP46" si="71">IF($B43="NR",0,$B43*Y43)</f>
        <v>0</v>
      </c>
      <c r="AI43" s="51">
        <f t="shared" si="71"/>
        <v>0</v>
      </c>
      <c r="AJ43" s="51">
        <f t="shared" si="71"/>
        <v>0</v>
      </c>
      <c r="AK43" s="51">
        <f t="shared" si="71"/>
        <v>0</v>
      </c>
      <c r="AL43" s="51">
        <f t="shared" si="71"/>
        <v>0</v>
      </c>
      <c r="AM43" s="51">
        <f t="shared" si="71"/>
        <v>0</v>
      </c>
      <c r="AN43" s="51">
        <f t="shared" si="71"/>
        <v>0</v>
      </c>
      <c r="AO43" s="51">
        <f t="shared" si="71"/>
        <v>0</v>
      </c>
      <c r="AP43" s="51">
        <f t="shared" si="71"/>
        <v>0</v>
      </c>
      <c r="AQ43" s="52">
        <f t="shared" ref="AQ43:AY46" si="72">IF($B43="NR",0,Y43*3)</f>
        <v>0</v>
      </c>
      <c r="AR43" s="52">
        <f t="shared" si="72"/>
        <v>0</v>
      </c>
      <c r="AS43" s="52">
        <f t="shared" si="72"/>
        <v>0</v>
      </c>
      <c r="AT43" s="52">
        <f t="shared" si="72"/>
        <v>0</v>
      </c>
      <c r="AU43" s="52">
        <f t="shared" si="72"/>
        <v>0</v>
      </c>
      <c r="AV43" s="52">
        <f t="shared" si="72"/>
        <v>0</v>
      </c>
      <c r="AW43" s="52">
        <f t="shared" si="72"/>
        <v>0</v>
      </c>
      <c r="AX43" s="52">
        <f t="shared" si="72"/>
        <v>0</v>
      </c>
      <c r="AY43" s="52">
        <f t="shared" si="72"/>
        <v>3</v>
      </c>
      <c r="AZ43" s="52"/>
      <c r="BA43" s="52"/>
      <c r="BB43" s="52"/>
      <c r="BC43" s="52"/>
      <c r="BD43" s="52"/>
      <c r="BE43" s="52"/>
      <c r="BF43" s="52"/>
      <c r="BG43" s="52"/>
      <c r="BH43" s="14"/>
    </row>
    <row r="44" spans="1:60" ht="45" x14ac:dyDescent="0.25">
      <c r="A44" s="61" t="str">
        <f>'2. Attributes Indexes'!A43</f>
        <v>G.11 Information and communication</v>
      </c>
      <c r="B44" s="12">
        <f>'1. Criteria Scoring'!I47</f>
        <v>0</v>
      </c>
      <c r="C44" s="13"/>
      <c r="D44" s="52">
        <f t="shared" si="67"/>
        <v>1</v>
      </c>
      <c r="E44" s="57"/>
      <c r="F44" s="57">
        <f t="shared" si="68"/>
        <v>0</v>
      </c>
      <c r="G44" s="52">
        <f t="shared" si="69"/>
        <v>0</v>
      </c>
      <c r="H44" s="14" t="str">
        <f t="shared" si="70"/>
        <v>G.11 Information and communication</v>
      </c>
      <c r="I44" s="19">
        <f xml:space="preserve"> IF('2. Attributes Indexes'!E43="Management", IF(B44="NR",0,1),0)</f>
        <v>0</v>
      </c>
      <c r="J44" s="52">
        <f t="shared" si="1"/>
        <v>0</v>
      </c>
      <c r="K44" s="52"/>
      <c r="L44" s="52"/>
      <c r="M44" s="52">
        <f xml:space="preserve"> IF('2. Attributes Indexes'!E43="Support", IF(B44="NR",0,1),0)</f>
        <v>1</v>
      </c>
      <c r="N44" s="52">
        <f t="shared" si="2"/>
        <v>0</v>
      </c>
      <c r="O44" s="52"/>
      <c r="P44" s="52"/>
      <c r="Q44" s="52">
        <f xml:space="preserve"> IF('2. Attributes Indexes'!E43="Operation", IF(B44="NR",0,1),0)</f>
        <v>0</v>
      </c>
      <c r="R44" s="52">
        <f t="shared" si="3"/>
        <v>0</v>
      </c>
      <c r="S44" s="52"/>
      <c r="T44" s="52"/>
      <c r="U44" s="52"/>
      <c r="V44" s="52"/>
      <c r="W44" s="14"/>
      <c r="X44" s="72" t="str">
        <f>'2. Attributes Indexes'!C43</f>
        <v>41. Accessibility of the institutional memory to surveillance actors and end-users.</v>
      </c>
      <c r="Y44" s="50">
        <v>0</v>
      </c>
      <c r="Z44" s="50">
        <v>0</v>
      </c>
      <c r="AA44" s="50">
        <v>0</v>
      </c>
      <c r="AB44" s="50">
        <v>1</v>
      </c>
      <c r="AC44" s="50">
        <v>0</v>
      </c>
      <c r="AD44" s="50">
        <v>0</v>
      </c>
      <c r="AE44" s="50">
        <v>0</v>
      </c>
      <c r="AF44" s="50">
        <v>0</v>
      </c>
      <c r="AG44" s="50">
        <v>1</v>
      </c>
      <c r="AH44" s="51">
        <f t="shared" si="71"/>
        <v>0</v>
      </c>
      <c r="AI44" s="51">
        <f t="shared" si="71"/>
        <v>0</v>
      </c>
      <c r="AJ44" s="51">
        <f t="shared" si="71"/>
        <v>0</v>
      </c>
      <c r="AK44" s="51">
        <f t="shared" si="71"/>
        <v>0</v>
      </c>
      <c r="AL44" s="51">
        <f t="shared" si="71"/>
        <v>0</v>
      </c>
      <c r="AM44" s="51">
        <f t="shared" si="71"/>
        <v>0</v>
      </c>
      <c r="AN44" s="51">
        <f t="shared" si="71"/>
        <v>0</v>
      </c>
      <c r="AO44" s="51">
        <f t="shared" si="71"/>
        <v>0</v>
      </c>
      <c r="AP44" s="51">
        <f t="shared" si="71"/>
        <v>0</v>
      </c>
      <c r="AQ44" s="52">
        <f t="shared" si="72"/>
        <v>0</v>
      </c>
      <c r="AR44" s="52">
        <f t="shared" si="72"/>
        <v>0</v>
      </c>
      <c r="AS44" s="52">
        <f t="shared" si="72"/>
        <v>0</v>
      </c>
      <c r="AT44" s="52">
        <f t="shared" si="72"/>
        <v>3</v>
      </c>
      <c r="AU44" s="52">
        <f t="shared" si="72"/>
        <v>0</v>
      </c>
      <c r="AV44" s="52">
        <f t="shared" si="72"/>
        <v>0</v>
      </c>
      <c r="AW44" s="52">
        <f t="shared" si="72"/>
        <v>0</v>
      </c>
      <c r="AX44" s="52">
        <f t="shared" si="72"/>
        <v>0</v>
      </c>
      <c r="AY44" s="52">
        <f t="shared" si="72"/>
        <v>3</v>
      </c>
      <c r="AZ44" s="52"/>
      <c r="BA44" s="52"/>
      <c r="BB44" s="52"/>
      <c r="BC44" s="52"/>
      <c r="BD44" s="52"/>
      <c r="BE44" s="52"/>
      <c r="BF44" s="52"/>
      <c r="BG44" s="52"/>
      <c r="BH44" s="14"/>
    </row>
    <row r="45" spans="1:60" ht="75" x14ac:dyDescent="0.25">
      <c r="A45" s="61" t="str">
        <f>'2. Attributes Indexes'!A44</f>
        <v>G.11 Information and communication</v>
      </c>
      <c r="B45" s="12">
        <f>'1. Criteria Scoring'!I48</f>
        <v>0</v>
      </c>
      <c r="C45" s="13"/>
      <c r="D45" s="52">
        <f t="shared" si="67"/>
        <v>1</v>
      </c>
      <c r="E45" s="57"/>
      <c r="F45" s="57">
        <f t="shared" si="68"/>
        <v>0</v>
      </c>
      <c r="G45" s="52">
        <f t="shared" si="69"/>
        <v>0</v>
      </c>
      <c r="H45" s="14" t="str">
        <f t="shared" si="70"/>
        <v>G.11 Information and communication</v>
      </c>
      <c r="I45" s="19">
        <f xml:space="preserve"> IF('2. Attributes Indexes'!E44="Management", IF(B45="NR",0,1),0)</f>
        <v>0</v>
      </c>
      <c r="J45" s="52">
        <f t="shared" si="1"/>
        <v>0</v>
      </c>
      <c r="K45" s="52"/>
      <c r="L45" s="52"/>
      <c r="M45" s="52">
        <f xml:space="preserve"> IF('2. Attributes Indexes'!E44="Support", IF(B45="NR",0,1),0)</f>
        <v>0</v>
      </c>
      <c r="N45" s="52">
        <f t="shared" si="2"/>
        <v>0</v>
      </c>
      <c r="O45" s="52"/>
      <c r="P45" s="52"/>
      <c r="Q45" s="52">
        <f xml:space="preserve"> IF('2. Attributes Indexes'!E44="Operation", IF(B45="NR",0,1),0)</f>
        <v>1</v>
      </c>
      <c r="R45" s="52">
        <f t="shared" si="3"/>
        <v>0</v>
      </c>
      <c r="S45" s="52"/>
      <c r="T45" s="52"/>
      <c r="U45" s="52"/>
      <c r="V45" s="52"/>
      <c r="W45" s="14"/>
      <c r="X45" s="72" t="str">
        <f>'2. Attributes Indexes'!C44</f>
        <v>42. Relevance of the information produced by the multisectoral surveillance system regarding the collaborative objective(s) and purpose(s).</v>
      </c>
      <c r="Y45" s="50">
        <v>0</v>
      </c>
      <c r="Z45" s="81">
        <v>0</v>
      </c>
      <c r="AA45" s="81">
        <v>1</v>
      </c>
      <c r="AB45" s="50">
        <v>0</v>
      </c>
      <c r="AC45" s="50">
        <v>0</v>
      </c>
      <c r="AD45" s="50">
        <v>0</v>
      </c>
      <c r="AE45" s="50">
        <v>0</v>
      </c>
      <c r="AF45" s="50">
        <v>0</v>
      </c>
      <c r="AG45" s="50">
        <v>1</v>
      </c>
      <c r="AH45" s="51">
        <f t="shared" si="71"/>
        <v>0</v>
      </c>
      <c r="AI45" s="51">
        <f t="shared" si="71"/>
        <v>0</v>
      </c>
      <c r="AJ45" s="51">
        <f t="shared" si="71"/>
        <v>0</v>
      </c>
      <c r="AK45" s="51">
        <f t="shared" si="71"/>
        <v>0</v>
      </c>
      <c r="AL45" s="51">
        <f t="shared" si="71"/>
        <v>0</v>
      </c>
      <c r="AM45" s="51">
        <f t="shared" si="71"/>
        <v>0</v>
      </c>
      <c r="AN45" s="51">
        <f t="shared" si="71"/>
        <v>0</v>
      </c>
      <c r="AO45" s="51">
        <f t="shared" si="71"/>
        <v>0</v>
      </c>
      <c r="AP45" s="51">
        <f t="shared" si="71"/>
        <v>0</v>
      </c>
      <c r="AQ45" s="52">
        <f t="shared" si="72"/>
        <v>0</v>
      </c>
      <c r="AR45" s="52">
        <f t="shared" si="72"/>
        <v>0</v>
      </c>
      <c r="AS45" s="52">
        <f t="shared" si="72"/>
        <v>3</v>
      </c>
      <c r="AT45" s="52">
        <f t="shared" si="72"/>
        <v>0</v>
      </c>
      <c r="AU45" s="52">
        <f t="shared" si="72"/>
        <v>0</v>
      </c>
      <c r="AV45" s="52">
        <f t="shared" si="72"/>
        <v>0</v>
      </c>
      <c r="AW45" s="52">
        <f t="shared" si="72"/>
        <v>0</v>
      </c>
      <c r="AX45" s="52">
        <f t="shared" si="72"/>
        <v>0</v>
      </c>
      <c r="AY45" s="52">
        <f t="shared" si="72"/>
        <v>3</v>
      </c>
      <c r="AZ45" s="52"/>
      <c r="BA45" s="52"/>
      <c r="BB45" s="52"/>
      <c r="BC45" s="52"/>
      <c r="BD45" s="52"/>
      <c r="BE45" s="52"/>
      <c r="BF45" s="52"/>
      <c r="BG45" s="52"/>
      <c r="BH45" s="14"/>
    </row>
    <row r="46" spans="1:60" ht="90" x14ac:dyDescent="0.25">
      <c r="A46" s="61" t="str">
        <f>'2. Attributes Indexes'!A45</f>
        <v>G.11 Information and communication</v>
      </c>
      <c r="B46" s="12">
        <f>'1. Criteria Scoring'!I49</f>
        <v>0</v>
      </c>
      <c r="C46" s="13"/>
      <c r="D46" s="52">
        <f t="shared" si="67"/>
        <v>1</v>
      </c>
      <c r="E46" s="57"/>
      <c r="F46" s="57">
        <f t="shared" si="68"/>
        <v>0</v>
      </c>
      <c r="G46" s="52">
        <f t="shared" si="69"/>
        <v>0</v>
      </c>
      <c r="H46" s="14" t="str">
        <f t="shared" si="70"/>
        <v>G.11 Information and communication</v>
      </c>
      <c r="I46" s="19">
        <f xml:space="preserve"> IF('2. Attributes Indexes'!E45="Management", IF(B46="NR",0,1),0)</f>
        <v>0</v>
      </c>
      <c r="J46" s="52">
        <f t="shared" si="1"/>
        <v>0</v>
      </c>
      <c r="K46" s="52"/>
      <c r="L46" s="52"/>
      <c r="M46" s="52">
        <f xml:space="preserve"> IF('2. Attributes Indexes'!E45="Support", IF(B46="NR",0,1),0)</f>
        <v>1</v>
      </c>
      <c r="N46" s="52">
        <f t="shared" si="2"/>
        <v>0</v>
      </c>
      <c r="O46" s="52"/>
      <c r="P46" s="52"/>
      <c r="Q46" s="52">
        <f xml:space="preserve"> IF('2. Attributes Indexes'!E45="Operation", IF(B46="NR",0,1),0)</f>
        <v>0</v>
      </c>
      <c r="R46" s="52">
        <f t="shared" si="3"/>
        <v>0</v>
      </c>
      <c r="S46" s="52"/>
      <c r="T46" s="52"/>
      <c r="U46" s="52"/>
      <c r="V46" s="52"/>
      <c r="W46" s="14"/>
      <c r="X46" s="72" t="str">
        <f>'2. Attributes Indexes'!C45</f>
        <v>43. Quality of the communication (both in terms of contents and means) of the information produced by the multisectoral surveillance system to surveillance actors and end users.</v>
      </c>
      <c r="Y46" s="50">
        <v>0</v>
      </c>
      <c r="Z46" s="50">
        <v>0</v>
      </c>
      <c r="AA46" s="50">
        <v>0</v>
      </c>
      <c r="AB46" s="50">
        <v>1</v>
      </c>
      <c r="AC46" s="50">
        <v>0</v>
      </c>
      <c r="AD46" s="50">
        <v>0</v>
      </c>
      <c r="AE46" s="50">
        <v>0</v>
      </c>
      <c r="AF46" s="50">
        <v>0</v>
      </c>
      <c r="AG46" s="50">
        <v>1</v>
      </c>
      <c r="AH46" s="51">
        <f t="shared" si="71"/>
        <v>0</v>
      </c>
      <c r="AI46" s="51">
        <f t="shared" si="71"/>
        <v>0</v>
      </c>
      <c r="AJ46" s="51">
        <f t="shared" si="71"/>
        <v>0</v>
      </c>
      <c r="AK46" s="51">
        <f t="shared" si="71"/>
        <v>0</v>
      </c>
      <c r="AL46" s="51">
        <f t="shared" si="71"/>
        <v>0</v>
      </c>
      <c r="AM46" s="51">
        <f t="shared" si="71"/>
        <v>0</v>
      </c>
      <c r="AN46" s="51">
        <f t="shared" si="71"/>
        <v>0</v>
      </c>
      <c r="AO46" s="51">
        <f t="shared" si="71"/>
        <v>0</v>
      </c>
      <c r="AP46" s="51">
        <f t="shared" si="71"/>
        <v>0</v>
      </c>
      <c r="AQ46" s="52">
        <f t="shared" si="72"/>
        <v>0</v>
      </c>
      <c r="AR46" s="52">
        <f t="shared" si="72"/>
        <v>0</v>
      </c>
      <c r="AS46" s="52">
        <f t="shared" si="72"/>
        <v>0</v>
      </c>
      <c r="AT46" s="52">
        <f t="shared" si="72"/>
        <v>3</v>
      </c>
      <c r="AU46" s="52">
        <f t="shared" si="72"/>
        <v>0</v>
      </c>
      <c r="AV46" s="52">
        <f t="shared" si="72"/>
        <v>0</v>
      </c>
      <c r="AW46" s="52">
        <f t="shared" si="72"/>
        <v>0</v>
      </c>
      <c r="AX46" s="52">
        <f t="shared" si="72"/>
        <v>0</v>
      </c>
      <c r="AY46" s="52">
        <f t="shared" si="72"/>
        <v>3</v>
      </c>
      <c r="AZ46" s="52"/>
      <c r="BA46" s="52"/>
      <c r="BB46" s="52"/>
      <c r="BC46" s="52"/>
      <c r="BD46" s="52"/>
      <c r="BE46" s="52"/>
      <c r="BF46" s="52"/>
      <c r="BG46" s="52"/>
      <c r="BH46" s="14"/>
    </row>
    <row r="47" spans="1:60" ht="105" x14ac:dyDescent="0.25">
      <c r="A47" s="61" t="str">
        <f>'2. Attributes Indexes'!A46</f>
        <v>G.12 Engagement</v>
      </c>
      <c r="B47" s="12">
        <f>'1. Criteria Scoring'!I50</f>
        <v>0</v>
      </c>
      <c r="C47" s="11">
        <f>SUM(B47:B47)</f>
        <v>0</v>
      </c>
      <c r="D47" s="51">
        <f t="shared" si="9"/>
        <v>1</v>
      </c>
      <c r="E47" s="56">
        <f>SUM(D47:D47)*3</f>
        <v>3</v>
      </c>
      <c r="F47" s="56">
        <f t="shared" si="7"/>
        <v>0</v>
      </c>
      <c r="G47" s="51">
        <f t="shared" si="8"/>
        <v>3</v>
      </c>
      <c r="H47" s="12" t="str">
        <f t="shared" si="0"/>
        <v>G.12 Engagement</v>
      </c>
      <c r="I47" s="19">
        <f xml:space="preserve"> IF('2. Attributes Indexes'!E46="Management", IF(B47="NR",0,1),0)</f>
        <v>1</v>
      </c>
      <c r="J47" s="52">
        <f t="shared" si="1"/>
        <v>0</v>
      </c>
      <c r="K47" s="52"/>
      <c r="L47" s="52"/>
      <c r="M47" s="52">
        <f xml:space="preserve"> IF('2. Attributes Indexes'!E46="Support", IF(B47="NR",0,1),0)</f>
        <v>0</v>
      </c>
      <c r="N47" s="52">
        <f t="shared" si="2"/>
        <v>0</v>
      </c>
      <c r="O47" s="52"/>
      <c r="P47" s="52"/>
      <c r="Q47" s="52">
        <f xml:space="preserve"> IF('2. Attributes Indexes'!E46="Operation", IF(B47="NR",0,1),0)</f>
        <v>0</v>
      </c>
      <c r="R47" s="52">
        <f t="shared" si="3"/>
        <v>0</v>
      </c>
      <c r="S47" s="52"/>
      <c r="T47" s="52"/>
      <c r="U47" s="52"/>
      <c r="V47" s="52"/>
      <c r="W47" s="14"/>
      <c r="X47" s="72" t="str">
        <f>'2. Attributes Indexes'!C46</f>
        <v>44. Engagement of actors in the areas of action (in the governance of the multisectoral surveillance system) or role and responsibilities (in the collaborative modalities for surveillance activities) they have been assigned with.</v>
      </c>
      <c r="Y47" s="50">
        <v>0</v>
      </c>
      <c r="Z47" s="50">
        <v>0</v>
      </c>
      <c r="AA47" s="50">
        <v>0</v>
      </c>
      <c r="AB47" s="50">
        <v>1</v>
      </c>
      <c r="AC47" s="50">
        <v>0</v>
      </c>
      <c r="AD47" s="50">
        <v>0</v>
      </c>
      <c r="AE47" s="50">
        <v>0</v>
      </c>
      <c r="AF47" s="50">
        <v>0</v>
      </c>
      <c r="AG47" s="50">
        <v>0</v>
      </c>
      <c r="AH47" s="51">
        <f t="shared" si="50"/>
        <v>0</v>
      </c>
      <c r="AI47" s="51">
        <f t="shared" si="50"/>
        <v>0</v>
      </c>
      <c r="AJ47" s="51">
        <f t="shared" si="50"/>
        <v>0</v>
      </c>
      <c r="AK47" s="51">
        <f t="shared" si="50"/>
        <v>0</v>
      </c>
      <c r="AL47" s="51">
        <f t="shared" si="50"/>
        <v>0</v>
      </c>
      <c r="AM47" s="51">
        <f t="shared" si="50"/>
        <v>0</v>
      </c>
      <c r="AN47" s="51">
        <f t="shared" si="50"/>
        <v>0</v>
      </c>
      <c r="AO47" s="51">
        <f t="shared" si="50"/>
        <v>0</v>
      </c>
      <c r="AP47" s="51">
        <f t="shared" si="50"/>
        <v>0</v>
      </c>
      <c r="AQ47" s="52">
        <f t="shared" si="51"/>
        <v>0</v>
      </c>
      <c r="AR47" s="52">
        <f t="shared" si="51"/>
        <v>0</v>
      </c>
      <c r="AS47" s="52">
        <f t="shared" si="51"/>
        <v>0</v>
      </c>
      <c r="AT47" s="52">
        <f t="shared" si="51"/>
        <v>3</v>
      </c>
      <c r="AU47" s="52">
        <f t="shared" si="51"/>
        <v>0</v>
      </c>
      <c r="AV47" s="52">
        <f t="shared" si="51"/>
        <v>0</v>
      </c>
      <c r="AW47" s="52">
        <f t="shared" si="51"/>
        <v>0</v>
      </c>
      <c r="AX47" s="52">
        <f t="shared" si="51"/>
        <v>0</v>
      </c>
      <c r="AY47" s="52">
        <f t="shared" si="51"/>
        <v>0</v>
      </c>
      <c r="AZ47" s="52"/>
      <c r="BA47" s="52"/>
      <c r="BB47" s="52"/>
      <c r="BC47" s="52"/>
      <c r="BD47" s="52"/>
      <c r="BE47" s="52"/>
      <c r="BF47" s="52"/>
      <c r="BG47" s="52"/>
      <c r="BH47" s="14"/>
    </row>
    <row r="48" spans="1:60" ht="120" x14ac:dyDescent="0.25">
      <c r="A48" s="61" t="str">
        <f>'2. Attributes Indexes'!A47</f>
        <v>O.1 Collaboration for surveillance design</v>
      </c>
      <c r="B48" s="12">
        <f>'1. Criteria Scoring'!I51</f>
        <v>0</v>
      </c>
      <c r="C48" s="11">
        <f>SUM(B48:B50)</f>
        <v>0</v>
      </c>
      <c r="D48" s="51">
        <f t="shared" si="9"/>
        <v>1</v>
      </c>
      <c r="E48" s="56">
        <f>SUM(D48:D50)*3</f>
        <v>9</v>
      </c>
      <c r="F48" s="56">
        <f t="shared" si="7"/>
        <v>0</v>
      </c>
      <c r="G48" s="51">
        <f t="shared" si="8"/>
        <v>9</v>
      </c>
      <c r="H48" s="12" t="str">
        <f>A48</f>
        <v>O.1 Collaboration for surveillance design</v>
      </c>
      <c r="I48" s="19">
        <f xml:space="preserve"> IF('2. Attributes Indexes'!E47="Management", IF(B48="NR",0,1),0)</f>
        <v>0</v>
      </c>
      <c r="J48" s="52">
        <f t="shared" si="1"/>
        <v>0</v>
      </c>
      <c r="K48" s="52"/>
      <c r="L48" s="52"/>
      <c r="M48" s="52">
        <f xml:space="preserve"> IF('2. Attributes Indexes'!E47="Support", IF(B48="NR",0,1),0)</f>
        <v>0</v>
      </c>
      <c r="N48" s="52">
        <f t="shared" si="2"/>
        <v>0</v>
      </c>
      <c r="O48" s="52"/>
      <c r="P48" s="52"/>
      <c r="Q48" s="52">
        <f xml:space="preserve"> IF('2. Attributes Indexes'!E47="Operation", IF(B48="NR",0,1),0)</f>
        <v>1</v>
      </c>
      <c r="R48" s="52">
        <f t="shared" si="3"/>
        <v>0</v>
      </c>
      <c r="S48" s="52"/>
      <c r="T48" s="52"/>
      <c r="U48" s="52"/>
      <c r="V48" s="52"/>
      <c r="W48" s="14"/>
      <c r="X48" s="72" t="str">
        <f>'2. Attributes Indexes'!C47</f>
        <v>45. Relevance of the  activities implemented for surveillance design regarding the collaborative modalities OR regarding the objective(s), purpose(s) and context (including sectoral surveillance capacities) if no modality planned at this step.</v>
      </c>
      <c r="Y48" s="50">
        <v>0</v>
      </c>
      <c r="Z48" s="50">
        <v>1</v>
      </c>
      <c r="AA48" s="50">
        <v>0</v>
      </c>
      <c r="AB48" s="50">
        <v>0</v>
      </c>
      <c r="AC48" s="50">
        <v>0</v>
      </c>
      <c r="AD48" s="50">
        <v>0</v>
      </c>
      <c r="AE48" s="50">
        <v>0</v>
      </c>
      <c r="AF48" s="50">
        <v>0</v>
      </c>
      <c r="AG48" s="50">
        <v>0</v>
      </c>
      <c r="AH48" s="51">
        <f t="shared" si="50"/>
        <v>0</v>
      </c>
      <c r="AI48" s="51">
        <f t="shared" si="50"/>
        <v>0</v>
      </c>
      <c r="AJ48" s="51">
        <f t="shared" si="50"/>
        <v>0</v>
      </c>
      <c r="AK48" s="51">
        <f t="shared" si="50"/>
        <v>0</v>
      </c>
      <c r="AL48" s="51">
        <f t="shared" si="50"/>
        <v>0</v>
      </c>
      <c r="AM48" s="51">
        <f t="shared" si="50"/>
        <v>0</v>
      </c>
      <c r="AN48" s="51">
        <f t="shared" si="50"/>
        <v>0</v>
      </c>
      <c r="AO48" s="51">
        <f t="shared" si="50"/>
        <v>0</v>
      </c>
      <c r="AP48" s="51">
        <f t="shared" si="50"/>
        <v>0</v>
      </c>
      <c r="AQ48" s="52">
        <f t="shared" si="51"/>
        <v>0</v>
      </c>
      <c r="AR48" s="52">
        <f t="shared" si="51"/>
        <v>3</v>
      </c>
      <c r="AS48" s="52">
        <f t="shared" si="51"/>
        <v>0</v>
      </c>
      <c r="AT48" s="52">
        <f t="shared" si="51"/>
        <v>0</v>
      </c>
      <c r="AU48" s="52">
        <f t="shared" si="51"/>
        <v>0</v>
      </c>
      <c r="AV48" s="52">
        <f t="shared" si="51"/>
        <v>0</v>
      </c>
      <c r="AW48" s="52">
        <f t="shared" si="51"/>
        <v>0</v>
      </c>
      <c r="AX48" s="52">
        <f t="shared" si="51"/>
        <v>0</v>
      </c>
      <c r="AY48" s="52">
        <f t="shared" si="51"/>
        <v>0</v>
      </c>
      <c r="AZ48" s="52"/>
      <c r="BA48" s="52"/>
      <c r="BB48" s="52"/>
      <c r="BC48" s="52"/>
      <c r="BD48" s="52"/>
      <c r="BE48" s="52"/>
      <c r="BF48" s="52"/>
      <c r="BG48" s="52"/>
      <c r="BH48" s="14"/>
    </row>
    <row r="49" spans="1:60" ht="75" x14ac:dyDescent="0.25">
      <c r="A49" s="61" t="str">
        <f>'2. Attributes Indexes'!A48</f>
        <v>O.1 Collaboration for surveillance design</v>
      </c>
      <c r="B49" s="12">
        <f>'1. Criteria Scoring'!I52</f>
        <v>0</v>
      </c>
      <c r="C49" s="13"/>
      <c r="D49" s="52">
        <f t="shared" si="9"/>
        <v>1</v>
      </c>
      <c r="E49" s="57"/>
      <c r="F49" s="57">
        <f t="shared" si="7"/>
        <v>0</v>
      </c>
      <c r="G49" s="52">
        <f t="shared" si="8"/>
        <v>0</v>
      </c>
      <c r="H49" s="14" t="str">
        <f t="shared" ref="H49:H77" si="73">A49</f>
        <v>O.1 Collaboration for surveillance design</v>
      </c>
      <c r="I49" s="19">
        <f xml:space="preserve"> IF('2. Attributes Indexes'!E48="Management", IF(B49="NR",0,1),0)</f>
        <v>0</v>
      </c>
      <c r="J49" s="52">
        <f t="shared" si="1"/>
        <v>0</v>
      </c>
      <c r="K49" s="52"/>
      <c r="L49" s="52"/>
      <c r="M49" s="52">
        <f xml:space="preserve"> IF('2. Attributes Indexes'!E48="Support", IF(B49="NR",0,1),0)</f>
        <v>0</v>
      </c>
      <c r="N49" s="52">
        <f t="shared" si="2"/>
        <v>0</v>
      </c>
      <c r="O49" s="52"/>
      <c r="P49" s="52"/>
      <c r="Q49" s="52">
        <f xml:space="preserve"> IF('2. Attributes Indexes'!E48="Operation", IF(B49="NR",0,1),0)</f>
        <v>1</v>
      </c>
      <c r="R49" s="52">
        <f t="shared" si="3"/>
        <v>0</v>
      </c>
      <c r="S49" s="52"/>
      <c r="T49" s="52"/>
      <c r="U49" s="52"/>
      <c r="V49" s="52"/>
      <c r="W49" s="14"/>
      <c r="X49" s="72" t="str">
        <f>'2. Attributes Indexes'!C48</f>
        <v>46. Appropriateness of the outputs of collaborative activities for surveillance design to meet the collaborative objective(s) and purpose(s).</v>
      </c>
      <c r="Y49" s="50">
        <v>0</v>
      </c>
      <c r="Z49" s="50">
        <v>0</v>
      </c>
      <c r="AA49" s="50">
        <v>1</v>
      </c>
      <c r="AB49" s="50">
        <v>0</v>
      </c>
      <c r="AC49" s="50">
        <v>0</v>
      </c>
      <c r="AD49" s="50">
        <v>0</v>
      </c>
      <c r="AE49" s="50">
        <v>0</v>
      </c>
      <c r="AF49" s="50">
        <v>0</v>
      </c>
      <c r="AG49" s="50">
        <v>0</v>
      </c>
      <c r="AH49" s="51">
        <f t="shared" si="50"/>
        <v>0</v>
      </c>
      <c r="AI49" s="51">
        <f t="shared" si="50"/>
        <v>0</v>
      </c>
      <c r="AJ49" s="51">
        <f t="shared" si="50"/>
        <v>0</v>
      </c>
      <c r="AK49" s="51">
        <f t="shared" si="50"/>
        <v>0</v>
      </c>
      <c r="AL49" s="51">
        <f t="shared" si="50"/>
        <v>0</v>
      </c>
      <c r="AM49" s="51">
        <f t="shared" si="50"/>
        <v>0</v>
      </c>
      <c r="AN49" s="51">
        <f t="shared" si="50"/>
        <v>0</v>
      </c>
      <c r="AO49" s="51">
        <f t="shared" si="50"/>
        <v>0</v>
      </c>
      <c r="AP49" s="51">
        <f t="shared" si="50"/>
        <v>0</v>
      </c>
      <c r="AQ49" s="52">
        <f t="shared" si="51"/>
        <v>0</v>
      </c>
      <c r="AR49" s="52">
        <f t="shared" si="51"/>
        <v>0</v>
      </c>
      <c r="AS49" s="52">
        <f t="shared" si="51"/>
        <v>3</v>
      </c>
      <c r="AT49" s="52">
        <f t="shared" si="51"/>
        <v>0</v>
      </c>
      <c r="AU49" s="52">
        <f t="shared" si="51"/>
        <v>0</v>
      </c>
      <c r="AV49" s="52">
        <f t="shared" si="51"/>
        <v>0</v>
      </c>
      <c r="AW49" s="52">
        <f t="shared" si="51"/>
        <v>0</v>
      </c>
      <c r="AX49" s="52">
        <f t="shared" si="51"/>
        <v>0</v>
      </c>
      <c r="AY49" s="52">
        <f t="shared" si="51"/>
        <v>0</v>
      </c>
      <c r="AZ49" s="52"/>
      <c r="BA49" s="52"/>
      <c r="BB49" s="52"/>
      <c r="BC49" s="52"/>
      <c r="BD49" s="52"/>
      <c r="BE49" s="52"/>
      <c r="BF49" s="52"/>
      <c r="BG49" s="52"/>
      <c r="BH49" s="14"/>
    </row>
    <row r="50" spans="1:60" ht="75" x14ac:dyDescent="0.25">
      <c r="A50" s="61" t="str">
        <f>'2. Attributes Indexes'!A49</f>
        <v>O.1 Collaboration for surveillance design</v>
      </c>
      <c r="B50" s="12">
        <f>'1. Criteria Scoring'!I53</f>
        <v>0</v>
      </c>
      <c r="C50" s="13"/>
      <c r="D50" s="52">
        <f t="shared" si="9"/>
        <v>1</v>
      </c>
      <c r="E50" s="57"/>
      <c r="F50" s="57">
        <f t="shared" si="7"/>
        <v>0</v>
      </c>
      <c r="G50" s="52">
        <f t="shared" si="8"/>
        <v>0</v>
      </c>
      <c r="H50" s="14" t="str">
        <f t="shared" si="73"/>
        <v>O.1 Collaboration for surveillance design</v>
      </c>
      <c r="I50" s="19">
        <f xml:space="preserve"> IF('2. Attributes Indexes'!E49="Management", IF(B50="NR",0,1),0)</f>
        <v>0</v>
      </c>
      <c r="J50" s="52">
        <f t="shared" si="1"/>
        <v>0</v>
      </c>
      <c r="K50" s="52"/>
      <c r="L50" s="52"/>
      <c r="M50" s="52">
        <f xml:space="preserve"> IF('2. Attributes Indexes'!E49="Support", IF(B50="NR",0,1),0)</f>
        <v>1</v>
      </c>
      <c r="N50" s="52">
        <f t="shared" si="2"/>
        <v>0</v>
      </c>
      <c r="O50" s="52"/>
      <c r="P50" s="52"/>
      <c r="Q50" s="52">
        <f xml:space="preserve"> IF('2. Attributes Indexes'!E49="Operation", IF(B50="NR",0,1),0)</f>
        <v>0</v>
      </c>
      <c r="R50" s="52">
        <f t="shared" si="3"/>
        <v>0</v>
      </c>
      <c r="S50" s="52"/>
      <c r="T50" s="52"/>
      <c r="U50" s="52"/>
      <c r="V50" s="52"/>
      <c r="W50" s="14"/>
      <c r="X50" s="72" t="str">
        <f>'2. Attributes Indexes'!C49</f>
        <v>47. Availability of appropriate resources (financial, technical, material and human) to implement the collaborative activities for surveillance design.</v>
      </c>
      <c r="Y50" s="50">
        <v>0</v>
      </c>
      <c r="Z50" s="50">
        <v>0</v>
      </c>
      <c r="AA50" s="50">
        <v>0</v>
      </c>
      <c r="AB50" s="50">
        <v>0</v>
      </c>
      <c r="AC50" s="50">
        <v>1</v>
      </c>
      <c r="AD50" s="50">
        <v>0</v>
      </c>
      <c r="AE50" s="50">
        <v>0</v>
      </c>
      <c r="AF50" s="50">
        <v>0</v>
      </c>
      <c r="AG50" s="50">
        <v>0</v>
      </c>
      <c r="AH50" s="51">
        <f t="shared" si="50"/>
        <v>0</v>
      </c>
      <c r="AI50" s="51">
        <f t="shared" si="50"/>
        <v>0</v>
      </c>
      <c r="AJ50" s="51">
        <f t="shared" si="50"/>
        <v>0</v>
      </c>
      <c r="AK50" s="51">
        <f t="shared" si="50"/>
        <v>0</v>
      </c>
      <c r="AL50" s="51">
        <f t="shared" si="50"/>
        <v>0</v>
      </c>
      <c r="AM50" s="51">
        <f t="shared" si="50"/>
        <v>0</v>
      </c>
      <c r="AN50" s="51">
        <f t="shared" si="50"/>
        <v>0</v>
      </c>
      <c r="AO50" s="51">
        <f t="shared" si="50"/>
        <v>0</v>
      </c>
      <c r="AP50" s="51">
        <f t="shared" si="50"/>
        <v>0</v>
      </c>
      <c r="AQ50" s="52">
        <f t="shared" si="51"/>
        <v>0</v>
      </c>
      <c r="AR50" s="52">
        <f t="shared" si="51"/>
        <v>0</v>
      </c>
      <c r="AS50" s="52">
        <f t="shared" si="51"/>
        <v>0</v>
      </c>
      <c r="AT50" s="52">
        <f t="shared" si="51"/>
        <v>0</v>
      </c>
      <c r="AU50" s="52">
        <f t="shared" si="51"/>
        <v>3</v>
      </c>
      <c r="AV50" s="52">
        <f t="shared" si="51"/>
        <v>0</v>
      </c>
      <c r="AW50" s="52">
        <f t="shared" si="51"/>
        <v>0</v>
      </c>
      <c r="AX50" s="52">
        <f t="shared" si="51"/>
        <v>0</v>
      </c>
      <c r="AY50" s="52">
        <f t="shared" si="51"/>
        <v>0</v>
      </c>
      <c r="AZ50" s="52"/>
      <c r="BA50" s="52"/>
      <c r="BB50" s="52"/>
      <c r="BC50" s="52"/>
      <c r="BD50" s="52"/>
      <c r="BE50" s="52"/>
      <c r="BF50" s="52"/>
      <c r="BG50" s="52"/>
      <c r="BH50" s="14"/>
    </row>
    <row r="51" spans="1:60" ht="120" x14ac:dyDescent="0.25">
      <c r="A51" s="61" t="str">
        <f>'2. Attributes Indexes'!A50</f>
        <v>O.2 Collaboration for data collection</v>
      </c>
      <c r="B51" s="12">
        <f>'1. Criteria Scoring'!I54</f>
        <v>0</v>
      </c>
      <c r="C51" s="11">
        <f>SUM(B51:B53)</f>
        <v>0</v>
      </c>
      <c r="D51" s="51">
        <f t="shared" si="9"/>
        <v>1</v>
      </c>
      <c r="E51" s="56">
        <f t="shared" ref="E51:E75" si="74">SUM(D51:D53)*3</f>
        <v>9</v>
      </c>
      <c r="F51" s="56">
        <f t="shared" si="7"/>
        <v>0</v>
      </c>
      <c r="G51" s="51">
        <f t="shared" si="8"/>
        <v>9</v>
      </c>
      <c r="H51" s="12" t="str">
        <f t="shared" si="73"/>
        <v>O.2 Collaboration for data collection</v>
      </c>
      <c r="I51" s="19">
        <f xml:space="preserve"> IF('2. Attributes Indexes'!E50="Management", IF(B51="NR",0,1),0)</f>
        <v>0</v>
      </c>
      <c r="J51" s="52">
        <f t="shared" si="1"/>
        <v>0</v>
      </c>
      <c r="K51" s="52"/>
      <c r="L51" s="52"/>
      <c r="M51" s="52">
        <f xml:space="preserve"> IF('2. Attributes Indexes'!E50="Support", IF(B51="NR",0,1),0)</f>
        <v>0</v>
      </c>
      <c r="N51" s="52">
        <f t="shared" si="2"/>
        <v>0</v>
      </c>
      <c r="O51" s="52"/>
      <c r="P51" s="52"/>
      <c r="Q51" s="52">
        <f xml:space="preserve"> IF('2. Attributes Indexes'!E50="Operation", IF(B51="NR",0,1),0)</f>
        <v>1</v>
      </c>
      <c r="R51" s="52">
        <f t="shared" si="3"/>
        <v>0</v>
      </c>
      <c r="S51" s="52"/>
      <c r="T51" s="52"/>
      <c r="U51" s="52"/>
      <c r="V51" s="52"/>
      <c r="W51" s="14"/>
      <c r="X51" s="72" t="str">
        <f>'2. Attributes Indexes'!C50</f>
        <v>48. Relevance of the collaborative activities for data collection (including sampling) regarding the collaborative modalities OR the objective(s), purpose(s) and context (including sectoral surveillance capacities) if no modality planned at this step.</v>
      </c>
      <c r="Y51" s="50">
        <v>0</v>
      </c>
      <c r="Z51" s="50">
        <v>1</v>
      </c>
      <c r="AA51" s="50">
        <v>0</v>
      </c>
      <c r="AB51" s="50">
        <v>0</v>
      </c>
      <c r="AC51" s="50">
        <v>0</v>
      </c>
      <c r="AD51" s="50">
        <v>0</v>
      </c>
      <c r="AE51" s="50">
        <v>0</v>
      </c>
      <c r="AF51" s="50">
        <v>0</v>
      </c>
      <c r="AG51" s="50">
        <v>0</v>
      </c>
      <c r="AH51" s="51">
        <f t="shared" si="50"/>
        <v>0</v>
      </c>
      <c r="AI51" s="51">
        <f t="shared" si="50"/>
        <v>0</v>
      </c>
      <c r="AJ51" s="51">
        <f t="shared" si="50"/>
        <v>0</v>
      </c>
      <c r="AK51" s="51">
        <f t="shared" si="50"/>
        <v>0</v>
      </c>
      <c r="AL51" s="51">
        <f t="shared" si="50"/>
        <v>0</v>
      </c>
      <c r="AM51" s="51">
        <f t="shared" si="50"/>
        <v>0</v>
      </c>
      <c r="AN51" s="51">
        <f t="shared" si="50"/>
        <v>0</v>
      </c>
      <c r="AO51" s="51">
        <f t="shared" si="50"/>
        <v>0</v>
      </c>
      <c r="AP51" s="51">
        <f t="shared" si="50"/>
        <v>0</v>
      </c>
      <c r="AQ51" s="52">
        <f t="shared" si="51"/>
        <v>0</v>
      </c>
      <c r="AR51" s="52">
        <f t="shared" si="51"/>
        <v>3</v>
      </c>
      <c r="AS51" s="52">
        <f t="shared" si="51"/>
        <v>0</v>
      </c>
      <c r="AT51" s="52">
        <f t="shared" si="51"/>
        <v>0</v>
      </c>
      <c r="AU51" s="52">
        <f t="shared" si="51"/>
        <v>0</v>
      </c>
      <c r="AV51" s="52">
        <f t="shared" si="51"/>
        <v>0</v>
      </c>
      <c r="AW51" s="52">
        <f t="shared" si="51"/>
        <v>0</v>
      </c>
      <c r="AX51" s="52">
        <f t="shared" si="51"/>
        <v>0</v>
      </c>
      <c r="AY51" s="52">
        <f t="shared" si="51"/>
        <v>0</v>
      </c>
      <c r="AZ51" s="52"/>
      <c r="BA51" s="52"/>
      <c r="BB51" s="52"/>
      <c r="BC51" s="52"/>
      <c r="BD51" s="52"/>
      <c r="BE51" s="52"/>
      <c r="BF51" s="52"/>
      <c r="BG51" s="52"/>
      <c r="BH51" s="14"/>
    </row>
    <row r="52" spans="1:60" ht="75" x14ac:dyDescent="0.25">
      <c r="A52" s="61" t="str">
        <f>'2. Attributes Indexes'!A51</f>
        <v>O.2 Collaboration for sampling</v>
      </c>
      <c r="B52" s="12">
        <f>'1. Criteria Scoring'!I55</f>
        <v>0</v>
      </c>
      <c r="C52" s="13"/>
      <c r="D52" s="52">
        <f t="shared" si="9"/>
        <v>1</v>
      </c>
      <c r="E52" s="57"/>
      <c r="F52" s="57">
        <f t="shared" si="7"/>
        <v>0</v>
      </c>
      <c r="G52" s="52">
        <f t="shared" si="8"/>
        <v>0</v>
      </c>
      <c r="H52" s="14" t="str">
        <f t="shared" si="73"/>
        <v>O.2 Collaboration for sampling</v>
      </c>
      <c r="I52" s="19">
        <f xml:space="preserve"> IF('2. Attributes Indexes'!E51="Management", IF(B52="NR",0,1),0)</f>
        <v>0</v>
      </c>
      <c r="J52" s="52">
        <f t="shared" si="1"/>
        <v>0</v>
      </c>
      <c r="K52" s="52"/>
      <c r="L52" s="52"/>
      <c r="M52" s="52">
        <f xml:space="preserve"> IF('2. Attributes Indexes'!E51="Support", IF(B52="NR",0,1),0)</f>
        <v>0</v>
      </c>
      <c r="N52" s="52">
        <f t="shared" si="2"/>
        <v>0</v>
      </c>
      <c r="O52" s="52"/>
      <c r="P52" s="52"/>
      <c r="Q52" s="52">
        <f xml:space="preserve"> IF('2. Attributes Indexes'!E51="Operation", IF(B52="NR",0,1),0)</f>
        <v>1</v>
      </c>
      <c r="R52" s="52">
        <f t="shared" si="3"/>
        <v>0</v>
      </c>
      <c r="S52" s="52"/>
      <c r="T52" s="52"/>
      <c r="U52" s="52"/>
      <c r="V52" s="52"/>
      <c r="W52" s="14"/>
      <c r="X52" s="72" t="str">
        <f>'2. Attributes Indexes'!C51</f>
        <v>49. Appropriateness of the outputs of collaborative activities for data collection (including sampling) to meet the collaborative objective(s) and purpose(s).</v>
      </c>
      <c r="Y52" s="50">
        <v>0</v>
      </c>
      <c r="Z52" s="50">
        <v>0</v>
      </c>
      <c r="AA52" s="50">
        <v>1</v>
      </c>
      <c r="AB52" s="50">
        <v>0</v>
      </c>
      <c r="AC52" s="50">
        <v>0</v>
      </c>
      <c r="AD52" s="50">
        <v>0</v>
      </c>
      <c r="AE52" s="50">
        <v>0</v>
      </c>
      <c r="AF52" s="50">
        <v>0</v>
      </c>
      <c r="AG52" s="50">
        <v>0</v>
      </c>
      <c r="AH52" s="51">
        <f t="shared" si="50"/>
        <v>0</v>
      </c>
      <c r="AI52" s="51">
        <f t="shared" si="50"/>
        <v>0</v>
      </c>
      <c r="AJ52" s="51">
        <f t="shared" si="50"/>
        <v>0</v>
      </c>
      <c r="AK52" s="51">
        <f t="shared" si="50"/>
        <v>0</v>
      </c>
      <c r="AL52" s="51">
        <f t="shared" si="50"/>
        <v>0</v>
      </c>
      <c r="AM52" s="51">
        <f t="shared" si="50"/>
        <v>0</v>
      </c>
      <c r="AN52" s="51">
        <f t="shared" si="50"/>
        <v>0</v>
      </c>
      <c r="AO52" s="51">
        <f t="shared" si="50"/>
        <v>0</v>
      </c>
      <c r="AP52" s="51">
        <f t="shared" si="50"/>
        <v>0</v>
      </c>
      <c r="AQ52" s="52">
        <f t="shared" si="51"/>
        <v>0</v>
      </c>
      <c r="AR52" s="52">
        <f t="shared" si="51"/>
        <v>0</v>
      </c>
      <c r="AS52" s="52">
        <f t="shared" si="51"/>
        <v>3</v>
      </c>
      <c r="AT52" s="52">
        <f t="shared" si="51"/>
        <v>0</v>
      </c>
      <c r="AU52" s="52">
        <f t="shared" si="51"/>
        <v>0</v>
      </c>
      <c r="AV52" s="52">
        <f t="shared" si="51"/>
        <v>0</v>
      </c>
      <c r="AW52" s="52">
        <f t="shared" si="51"/>
        <v>0</v>
      </c>
      <c r="AX52" s="52">
        <f t="shared" si="51"/>
        <v>0</v>
      </c>
      <c r="AY52" s="52">
        <f t="shared" si="51"/>
        <v>0</v>
      </c>
      <c r="AZ52" s="52"/>
      <c r="BA52" s="52"/>
      <c r="BB52" s="52"/>
      <c r="BC52" s="52"/>
      <c r="BD52" s="52"/>
      <c r="BE52" s="52"/>
      <c r="BF52" s="52"/>
      <c r="BG52" s="52"/>
      <c r="BH52" s="14"/>
    </row>
    <row r="53" spans="1:60" ht="75" x14ac:dyDescent="0.25">
      <c r="A53" s="61" t="str">
        <f>'2. Attributes Indexes'!A52</f>
        <v>O.2 Collaboration for sampling</v>
      </c>
      <c r="B53" s="12">
        <f>'1. Criteria Scoring'!I56</f>
        <v>0</v>
      </c>
      <c r="C53" s="13"/>
      <c r="D53" s="52">
        <f t="shared" si="9"/>
        <v>1</v>
      </c>
      <c r="E53" s="57"/>
      <c r="F53" s="57">
        <f t="shared" si="7"/>
        <v>0</v>
      </c>
      <c r="G53" s="52">
        <f t="shared" si="8"/>
        <v>0</v>
      </c>
      <c r="H53" s="14" t="str">
        <f t="shared" si="73"/>
        <v>O.2 Collaboration for sampling</v>
      </c>
      <c r="I53" s="19">
        <f xml:space="preserve"> IF('2. Attributes Indexes'!E52="Management", IF(B53="NR",0,1),0)</f>
        <v>0</v>
      </c>
      <c r="J53" s="52">
        <f t="shared" si="1"/>
        <v>0</v>
      </c>
      <c r="K53" s="52"/>
      <c r="L53" s="52"/>
      <c r="M53" s="52">
        <f xml:space="preserve"> IF('2. Attributes Indexes'!E52="Support", IF(B53="NR",0,1),0)</f>
        <v>1</v>
      </c>
      <c r="N53" s="52">
        <f t="shared" si="2"/>
        <v>0</v>
      </c>
      <c r="O53" s="52"/>
      <c r="P53" s="52"/>
      <c r="Q53" s="52">
        <f xml:space="preserve"> IF('2. Attributes Indexes'!E52="Operation", IF(B53="NR",0,1),0)</f>
        <v>0</v>
      </c>
      <c r="R53" s="52">
        <f t="shared" si="3"/>
        <v>0</v>
      </c>
      <c r="S53" s="52"/>
      <c r="T53" s="52"/>
      <c r="U53" s="52"/>
      <c r="V53" s="52"/>
      <c r="W53" s="14"/>
      <c r="X53" s="72" t="str">
        <f>'2. Attributes Indexes'!C52</f>
        <v>50. Availability of appropriate resources (financial, technical, material and human) to implement the collaborative activities for data collection (including sampling).</v>
      </c>
      <c r="Y53" s="50">
        <v>0</v>
      </c>
      <c r="Z53" s="50">
        <v>0</v>
      </c>
      <c r="AA53" s="50">
        <v>0</v>
      </c>
      <c r="AB53" s="50">
        <v>0</v>
      </c>
      <c r="AC53" s="50">
        <v>1</v>
      </c>
      <c r="AD53" s="50">
        <v>0</v>
      </c>
      <c r="AE53" s="50">
        <v>0</v>
      </c>
      <c r="AF53" s="50">
        <v>0</v>
      </c>
      <c r="AG53" s="50">
        <v>0</v>
      </c>
      <c r="AH53" s="51">
        <f t="shared" si="50"/>
        <v>0</v>
      </c>
      <c r="AI53" s="51">
        <f t="shared" si="50"/>
        <v>0</v>
      </c>
      <c r="AJ53" s="51">
        <f t="shared" si="50"/>
        <v>0</v>
      </c>
      <c r="AK53" s="51">
        <f t="shared" si="50"/>
        <v>0</v>
      </c>
      <c r="AL53" s="51">
        <f t="shared" si="50"/>
        <v>0</v>
      </c>
      <c r="AM53" s="51">
        <f t="shared" si="50"/>
        <v>0</v>
      </c>
      <c r="AN53" s="51">
        <f t="shared" si="50"/>
        <v>0</v>
      </c>
      <c r="AO53" s="51">
        <f t="shared" si="50"/>
        <v>0</v>
      </c>
      <c r="AP53" s="51">
        <f t="shared" si="50"/>
        <v>0</v>
      </c>
      <c r="AQ53" s="52">
        <f t="shared" si="51"/>
        <v>0</v>
      </c>
      <c r="AR53" s="52">
        <f t="shared" si="51"/>
        <v>0</v>
      </c>
      <c r="AS53" s="52">
        <f t="shared" si="51"/>
        <v>0</v>
      </c>
      <c r="AT53" s="52">
        <f t="shared" si="51"/>
        <v>0</v>
      </c>
      <c r="AU53" s="52">
        <f t="shared" si="51"/>
        <v>3</v>
      </c>
      <c r="AV53" s="52">
        <f t="shared" si="51"/>
        <v>0</v>
      </c>
      <c r="AW53" s="52">
        <f t="shared" si="51"/>
        <v>0</v>
      </c>
      <c r="AX53" s="52">
        <f t="shared" si="51"/>
        <v>0</v>
      </c>
      <c r="AY53" s="52">
        <f t="shared" si="51"/>
        <v>0</v>
      </c>
      <c r="AZ53" s="52"/>
      <c r="BA53" s="52"/>
      <c r="BB53" s="52"/>
      <c r="BC53" s="52"/>
      <c r="BD53" s="52"/>
      <c r="BE53" s="52"/>
      <c r="BF53" s="52"/>
      <c r="BG53" s="52"/>
      <c r="BH53" s="14"/>
    </row>
    <row r="54" spans="1:60" ht="105" x14ac:dyDescent="0.25">
      <c r="A54" s="61" t="str">
        <f>'2. Attributes Indexes'!A53</f>
        <v>O.3 Collaboration for laboratory testing</v>
      </c>
      <c r="B54" s="12">
        <f>'1. Criteria Scoring'!I57</f>
        <v>0</v>
      </c>
      <c r="C54" s="11">
        <f t="shared" ref="C54:C75" si="75">SUM(B54:B56)</f>
        <v>0</v>
      </c>
      <c r="D54" s="51">
        <f t="shared" si="9"/>
        <v>1</v>
      </c>
      <c r="E54" s="56">
        <f t="shared" si="74"/>
        <v>9</v>
      </c>
      <c r="F54" s="56">
        <f t="shared" si="7"/>
        <v>0</v>
      </c>
      <c r="G54" s="51">
        <f t="shared" si="8"/>
        <v>9</v>
      </c>
      <c r="H54" s="12" t="str">
        <f t="shared" si="73"/>
        <v>O.3 Collaboration for laboratory testing</v>
      </c>
      <c r="I54" s="19">
        <f xml:space="preserve"> IF('2. Attributes Indexes'!E53="Management", IF(B54="NR",0,1),0)</f>
        <v>0</v>
      </c>
      <c r="J54" s="52">
        <f t="shared" si="1"/>
        <v>0</v>
      </c>
      <c r="K54" s="52"/>
      <c r="L54" s="52"/>
      <c r="M54" s="52">
        <f xml:space="preserve"> IF('2. Attributes Indexes'!E53="Support", IF(B54="NR",0,1),0)</f>
        <v>0</v>
      </c>
      <c r="N54" s="52">
        <f t="shared" si="2"/>
        <v>0</v>
      </c>
      <c r="O54" s="52"/>
      <c r="P54" s="52"/>
      <c r="Q54" s="52">
        <f xml:space="preserve"> IF('2. Attributes Indexes'!E53="Operation", IF(B54="NR",0,1),0)</f>
        <v>1</v>
      </c>
      <c r="R54" s="52">
        <f t="shared" si="3"/>
        <v>0</v>
      </c>
      <c r="S54" s="52"/>
      <c r="T54" s="52"/>
      <c r="U54" s="52"/>
      <c r="V54" s="52"/>
      <c r="W54" s="14"/>
      <c r="X54" s="72" t="str">
        <f>'2. Attributes Indexes'!C53</f>
        <v>51. Relevance of the collaborative activities for laboratory activities regarding the collaborative modalities OR the objective(s), purpose(s) and context (including sectoral surveillance capacities) if no modality planned at this step.</v>
      </c>
      <c r="Y54" s="50">
        <v>0</v>
      </c>
      <c r="Z54" s="50">
        <v>1</v>
      </c>
      <c r="AA54" s="50">
        <v>0</v>
      </c>
      <c r="AB54" s="50">
        <v>0</v>
      </c>
      <c r="AC54" s="50">
        <v>0</v>
      </c>
      <c r="AD54" s="50">
        <v>0</v>
      </c>
      <c r="AE54" s="50">
        <v>0</v>
      </c>
      <c r="AF54" s="50">
        <v>0</v>
      </c>
      <c r="AG54" s="50">
        <v>0</v>
      </c>
      <c r="AH54" s="51">
        <f t="shared" si="50"/>
        <v>0</v>
      </c>
      <c r="AI54" s="51">
        <f t="shared" si="50"/>
        <v>0</v>
      </c>
      <c r="AJ54" s="51">
        <f t="shared" si="50"/>
        <v>0</v>
      </c>
      <c r="AK54" s="51">
        <f t="shared" si="50"/>
        <v>0</v>
      </c>
      <c r="AL54" s="51">
        <f t="shared" si="50"/>
        <v>0</v>
      </c>
      <c r="AM54" s="51">
        <f t="shared" si="50"/>
        <v>0</v>
      </c>
      <c r="AN54" s="51">
        <f t="shared" si="50"/>
        <v>0</v>
      </c>
      <c r="AO54" s="51">
        <f t="shared" si="50"/>
        <v>0</v>
      </c>
      <c r="AP54" s="51">
        <f t="shared" si="50"/>
        <v>0</v>
      </c>
      <c r="AQ54" s="52">
        <f t="shared" si="51"/>
        <v>0</v>
      </c>
      <c r="AR54" s="52">
        <f t="shared" si="51"/>
        <v>3</v>
      </c>
      <c r="AS54" s="52">
        <f t="shared" si="51"/>
        <v>0</v>
      </c>
      <c r="AT54" s="52">
        <f t="shared" si="51"/>
        <v>0</v>
      </c>
      <c r="AU54" s="52">
        <f t="shared" si="51"/>
        <v>0</v>
      </c>
      <c r="AV54" s="52">
        <f t="shared" si="51"/>
        <v>0</v>
      </c>
      <c r="AW54" s="52">
        <f t="shared" si="51"/>
        <v>0</v>
      </c>
      <c r="AX54" s="52">
        <f t="shared" si="51"/>
        <v>0</v>
      </c>
      <c r="AY54" s="52">
        <f t="shared" si="51"/>
        <v>0</v>
      </c>
      <c r="AZ54" s="52"/>
      <c r="BA54" s="52"/>
      <c r="BB54" s="52"/>
      <c r="BC54" s="52"/>
      <c r="BD54" s="52"/>
      <c r="BE54" s="52"/>
      <c r="BF54" s="52"/>
      <c r="BG54" s="52"/>
      <c r="BH54" s="14"/>
    </row>
    <row r="55" spans="1:60" ht="75" x14ac:dyDescent="0.25">
      <c r="A55" s="61" t="str">
        <f>'2. Attributes Indexes'!A54</f>
        <v>O.3 Collaboration for laboratory testing</v>
      </c>
      <c r="B55" s="12">
        <f>'1. Criteria Scoring'!I58</f>
        <v>0</v>
      </c>
      <c r="C55" s="13"/>
      <c r="D55" s="52">
        <f t="shared" si="9"/>
        <v>1</v>
      </c>
      <c r="E55" s="57"/>
      <c r="F55" s="57">
        <f t="shared" si="7"/>
        <v>0</v>
      </c>
      <c r="G55" s="52">
        <f t="shared" si="8"/>
        <v>0</v>
      </c>
      <c r="H55" s="14" t="str">
        <f t="shared" si="73"/>
        <v>O.3 Collaboration for laboratory testing</v>
      </c>
      <c r="I55" s="19">
        <f xml:space="preserve"> IF('2. Attributes Indexes'!E54="Management", IF(B55="NR",0,1),0)</f>
        <v>0</v>
      </c>
      <c r="J55" s="52">
        <f t="shared" si="1"/>
        <v>0</v>
      </c>
      <c r="K55" s="52"/>
      <c r="L55" s="52"/>
      <c r="M55" s="52">
        <f xml:space="preserve"> IF('2. Attributes Indexes'!E54="Support", IF(B55="NR",0,1),0)</f>
        <v>0</v>
      </c>
      <c r="N55" s="52">
        <f t="shared" si="2"/>
        <v>0</v>
      </c>
      <c r="O55" s="52"/>
      <c r="P55" s="52"/>
      <c r="Q55" s="52">
        <f xml:space="preserve"> IF('2. Attributes Indexes'!E54="Operation", IF(B55="NR",0,1),0)</f>
        <v>1</v>
      </c>
      <c r="R55" s="52">
        <f t="shared" si="3"/>
        <v>0</v>
      </c>
      <c r="S55" s="52"/>
      <c r="T55" s="52"/>
      <c r="U55" s="52"/>
      <c r="V55" s="52"/>
      <c r="W55" s="14"/>
      <c r="X55" s="72" t="str">
        <f>'2. Attributes Indexes'!C54</f>
        <v>52. Appropriateness of the outputs of collaborative activities for laboratory activities to meet the collaborative objective(s) and purpose(s).</v>
      </c>
      <c r="Y55" s="50">
        <v>0</v>
      </c>
      <c r="Z55" s="50">
        <v>0</v>
      </c>
      <c r="AA55" s="50">
        <v>1</v>
      </c>
      <c r="AB55" s="50">
        <v>0</v>
      </c>
      <c r="AC55" s="50">
        <v>0</v>
      </c>
      <c r="AD55" s="50">
        <v>0</v>
      </c>
      <c r="AE55" s="50">
        <v>0</v>
      </c>
      <c r="AF55" s="50">
        <v>0</v>
      </c>
      <c r="AG55" s="50">
        <v>0</v>
      </c>
      <c r="AH55" s="51">
        <f t="shared" si="50"/>
        <v>0</v>
      </c>
      <c r="AI55" s="51">
        <f t="shared" si="50"/>
        <v>0</v>
      </c>
      <c r="AJ55" s="51">
        <f t="shared" si="50"/>
        <v>0</v>
      </c>
      <c r="AK55" s="51">
        <f t="shared" si="50"/>
        <v>0</v>
      </c>
      <c r="AL55" s="51">
        <f t="shared" si="50"/>
        <v>0</v>
      </c>
      <c r="AM55" s="51">
        <f t="shared" si="50"/>
        <v>0</v>
      </c>
      <c r="AN55" s="51">
        <f t="shared" si="50"/>
        <v>0</v>
      </c>
      <c r="AO55" s="51">
        <f t="shared" si="50"/>
        <v>0</v>
      </c>
      <c r="AP55" s="51">
        <f t="shared" si="50"/>
        <v>0</v>
      </c>
      <c r="AQ55" s="52">
        <f t="shared" si="51"/>
        <v>0</v>
      </c>
      <c r="AR55" s="52">
        <f t="shared" si="51"/>
        <v>0</v>
      </c>
      <c r="AS55" s="52">
        <f t="shared" si="51"/>
        <v>3</v>
      </c>
      <c r="AT55" s="52">
        <f t="shared" si="51"/>
        <v>0</v>
      </c>
      <c r="AU55" s="52">
        <f t="shared" si="51"/>
        <v>0</v>
      </c>
      <c r="AV55" s="52">
        <f t="shared" si="51"/>
        <v>0</v>
      </c>
      <c r="AW55" s="52">
        <f t="shared" si="51"/>
        <v>0</v>
      </c>
      <c r="AX55" s="52">
        <f t="shared" si="51"/>
        <v>0</v>
      </c>
      <c r="AY55" s="52">
        <f t="shared" si="51"/>
        <v>0</v>
      </c>
      <c r="AZ55" s="52"/>
      <c r="BA55" s="52"/>
      <c r="BB55" s="52"/>
      <c r="BC55" s="52"/>
      <c r="BD55" s="52"/>
      <c r="BE55" s="52"/>
      <c r="BF55" s="52"/>
      <c r="BG55" s="52"/>
      <c r="BH55" s="14"/>
    </row>
    <row r="56" spans="1:60" ht="75" x14ac:dyDescent="0.25">
      <c r="A56" s="61" t="str">
        <f>'2. Attributes Indexes'!A55</f>
        <v>O.3 Collaboration for laboratory testing</v>
      </c>
      <c r="B56" s="12">
        <f>'1. Criteria Scoring'!I59</f>
        <v>0</v>
      </c>
      <c r="C56" s="13"/>
      <c r="D56" s="52">
        <f t="shared" si="9"/>
        <v>1</v>
      </c>
      <c r="E56" s="57"/>
      <c r="F56" s="57">
        <f t="shared" si="7"/>
        <v>0</v>
      </c>
      <c r="G56" s="52">
        <f t="shared" si="8"/>
        <v>0</v>
      </c>
      <c r="H56" s="14" t="str">
        <f t="shared" si="73"/>
        <v>O.3 Collaboration for laboratory testing</v>
      </c>
      <c r="I56" s="19">
        <f xml:space="preserve"> IF('2. Attributes Indexes'!E55="Management", IF(B56="NR",0,1),0)</f>
        <v>0</v>
      </c>
      <c r="J56" s="52">
        <f t="shared" si="1"/>
        <v>0</v>
      </c>
      <c r="K56" s="52"/>
      <c r="L56" s="52"/>
      <c r="M56" s="52">
        <f xml:space="preserve"> IF('2. Attributes Indexes'!E55="Support", IF(B56="NR",0,1),0)</f>
        <v>1</v>
      </c>
      <c r="N56" s="52">
        <f t="shared" si="2"/>
        <v>0</v>
      </c>
      <c r="O56" s="52"/>
      <c r="P56" s="52"/>
      <c r="Q56" s="52">
        <f xml:space="preserve"> IF('2. Attributes Indexes'!E55="Operation", IF(B56="NR",0,1),0)</f>
        <v>0</v>
      </c>
      <c r="R56" s="52">
        <f t="shared" si="3"/>
        <v>0</v>
      </c>
      <c r="S56" s="52"/>
      <c r="T56" s="52"/>
      <c r="U56" s="52"/>
      <c r="V56" s="52"/>
      <c r="W56" s="14"/>
      <c r="X56" s="72" t="str">
        <f>'2. Attributes Indexes'!C55</f>
        <v>53. Availability of appropriate resources (financial, technical, material and human) to implement the collaborative activities for laboratory activities.</v>
      </c>
      <c r="Y56" s="50">
        <v>0</v>
      </c>
      <c r="Z56" s="50">
        <v>0</v>
      </c>
      <c r="AA56" s="50">
        <v>0</v>
      </c>
      <c r="AB56" s="50">
        <v>0</v>
      </c>
      <c r="AC56" s="50">
        <v>1</v>
      </c>
      <c r="AD56" s="50">
        <v>0</v>
      </c>
      <c r="AE56" s="50">
        <v>0</v>
      </c>
      <c r="AF56" s="50">
        <v>0</v>
      </c>
      <c r="AG56" s="50">
        <v>0</v>
      </c>
      <c r="AH56" s="51">
        <f t="shared" si="50"/>
        <v>0</v>
      </c>
      <c r="AI56" s="51">
        <f t="shared" si="50"/>
        <v>0</v>
      </c>
      <c r="AJ56" s="51">
        <f t="shared" si="50"/>
        <v>0</v>
      </c>
      <c r="AK56" s="51">
        <f t="shared" si="50"/>
        <v>0</v>
      </c>
      <c r="AL56" s="51">
        <f t="shared" si="50"/>
        <v>0</v>
      </c>
      <c r="AM56" s="51">
        <f t="shared" si="50"/>
        <v>0</v>
      </c>
      <c r="AN56" s="51">
        <f t="shared" si="50"/>
        <v>0</v>
      </c>
      <c r="AO56" s="51">
        <f t="shared" si="50"/>
        <v>0</v>
      </c>
      <c r="AP56" s="51">
        <f t="shared" si="50"/>
        <v>0</v>
      </c>
      <c r="AQ56" s="52">
        <f t="shared" si="51"/>
        <v>0</v>
      </c>
      <c r="AR56" s="52">
        <f t="shared" si="51"/>
        <v>0</v>
      </c>
      <c r="AS56" s="52">
        <f t="shared" si="51"/>
        <v>0</v>
      </c>
      <c r="AT56" s="52">
        <f t="shared" si="51"/>
        <v>0</v>
      </c>
      <c r="AU56" s="52">
        <f t="shared" si="51"/>
        <v>3</v>
      </c>
      <c r="AV56" s="52">
        <f t="shared" si="51"/>
        <v>0</v>
      </c>
      <c r="AW56" s="52">
        <f t="shared" si="51"/>
        <v>0</v>
      </c>
      <c r="AX56" s="52">
        <f t="shared" si="51"/>
        <v>0</v>
      </c>
      <c r="AY56" s="52">
        <f t="shared" si="51"/>
        <v>0</v>
      </c>
      <c r="AZ56" s="52"/>
      <c r="BA56" s="52"/>
      <c r="BB56" s="52"/>
      <c r="BC56" s="52"/>
      <c r="BD56" s="52"/>
      <c r="BE56" s="52"/>
      <c r="BF56" s="52"/>
      <c r="BG56" s="52"/>
      <c r="BH56" s="14"/>
    </row>
    <row r="57" spans="1:60" ht="120" x14ac:dyDescent="0.25">
      <c r="A57" s="61" t="str">
        <f>'2. Attributes Indexes'!A56</f>
        <v>O.4 Collaboration for data management and storage</v>
      </c>
      <c r="B57" s="12">
        <f>'1. Criteria Scoring'!I60</f>
        <v>0</v>
      </c>
      <c r="C57" s="11">
        <f t="shared" si="75"/>
        <v>0</v>
      </c>
      <c r="D57" s="51">
        <f t="shared" si="9"/>
        <v>1</v>
      </c>
      <c r="E57" s="56">
        <f t="shared" si="74"/>
        <v>9</v>
      </c>
      <c r="F57" s="56">
        <f t="shared" si="7"/>
        <v>0</v>
      </c>
      <c r="G57" s="51">
        <f t="shared" si="8"/>
        <v>9</v>
      </c>
      <c r="H57" s="12" t="str">
        <f t="shared" si="73"/>
        <v>O.4 Collaboration for data management and storage</v>
      </c>
      <c r="I57" s="19">
        <f xml:space="preserve"> IF('2. Attributes Indexes'!E56="Management", IF(B57="NR",0,1),0)</f>
        <v>0</v>
      </c>
      <c r="J57" s="52">
        <f t="shared" si="1"/>
        <v>0</v>
      </c>
      <c r="K57" s="52"/>
      <c r="L57" s="52"/>
      <c r="M57" s="52">
        <f xml:space="preserve"> IF('2. Attributes Indexes'!E56="Support", IF(B57="NR",0,1),0)</f>
        <v>0</v>
      </c>
      <c r="N57" s="52">
        <f t="shared" si="2"/>
        <v>0</v>
      </c>
      <c r="O57" s="52"/>
      <c r="P57" s="52"/>
      <c r="Q57" s="52">
        <f xml:space="preserve"> IF('2. Attributes Indexes'!E56="Operation", IF(B57="NR",0,1),0)</f>
        <v>1</v>
      </c>
      <c r="R57" s="52">
        <f t="shared" si="3"/>
        <v>0</v>
      </c>
      <c r="S57" s="52"/>
      <c r="T57" s="52"/>
      <c r="U57" s="52"/>
      <c r="V57" s="52"/>
      <c r="W57" s="14"/>
      <c r="X57" s="72" t="str">
        <f>'2. Attributes Indexes'!C56</f>
        <v>54. Relevance of the collaborative activities for data management and stockage regarding the collaborative modalities OR the objective(s), purpose(s) and context (including sectoral surveillance capacities) if no modality planned at this step.</v>
      </c>
      <c r="Y57" s="50">
        <v>0</v>
      </c>
      <c r="Z57" s="50">
        <v>1</v>
      </c>
      <c r="AA57" s="50">
        <v>0</v>
      </c>
      <c r="AB57" s="50">
        <v>0</v>
      </c>
      <c r="AC57" s="50">
        <v>0</v>
      </c>
      <c r="AD57" s="50">
        <v>0</v>
      </c>
      <c r="AE57" s="50">
        <v>0</v>
      </c>
      <c r="AF57" s="50">
        <v>0</v>
      </c>
      <c r="AG57" s="50">
        <v>0</v>
      </c>
      <c r="AH57" s="51">
        <f t="shared" si="50"/>
        <v>0</v>
      </c>
      <c r="AI57" s="51">
        <f t="shared" si="50"/>
        <v>0</v>
      </c>
      <c r="AJ57" s="51">
        <f t="shared" si="50"/>
        <v>0</v>
      </c>
      <c r="AK57" s="51">
        <f t="shared" si="50"/>
        <v>0</v>
      </c>
      <c r="AL57" s="51">
        <f t="shared" si="50"/>
        <v>0</v>
      </c>
      <c r="AM57" s="51">
        <f t="shared" si="50"/>
        <v>0</v>
      </c>
      <c r="AN57" s="51">
        <f t="shared" si="50"/>
        <v>0</v>
      </c>
      <c r="AO57" s="51">
        <f t="shared" si="50"/>
        <v>0</v>
      </c>
      <c r="AP57" s="51">
        <f t="shared" si="50"/>
        <v>0</v>
      </c>
      <c r="AQ57" s="52">
        <f t="shared" si="51"/>
        <v>0</v>
      </c>
      <c r="AR57" s="52">
        <f t="shared" si="51"/>
        <v>3</v>
      </c>
      <c r="AS57" s="52">
        <f t="shared" si="51"/>
        <v>0</v>
      </c>
      <c r="AT57" s="52">
        <f t="shared" si="51"/>
        <v>0</v>
      </c>
      <c r="AU57" s="52">
        <f t="shared" si="51"/>
        <v>0</v>
      </c>
      <c r="AV57" s="52">
        <f t="shared" si="51"/>
        <v>0</v>
      </c>
      <c r="AW57" s="52">
        <f t="shared" si="51"/>
        <v>0</v>
      </c>
      <c r="AX57" s="52">
        <f t="shared" si="51"/>
        <v>0</v>
      </c>
      <c r="AY57" s="52">
        <f t="shared" si="51"/>
        <v>0</v>
      </c>
      <c r="AZ57" s="52"/>
      <c r="BA57" s="52"/>
      <c r="BB57" s="52"/>
      <c r="BC57" s="52"/>
      <c r="BD57" s="52"/>
      <c r="BE57" s="52"/>
      <c r="BF57" s="52"/>
      <c r="BG57" s="52"/>
      <c r="BH57" s="14"/>
    </row>
    <row r="58" spans="1:60" ht="115.5" customHeight="1" x14ac:dyDescent="0.25">
      <c r="A58" s="61" t="str">
        <f>'2. Attributes Indexes'!A57</f>
        <v>O.4 Collaboration for data management and storage</v>
      </c>
      <c r="B58" s="12">
        <f>'1. Criteria Scoring'!I61</f>
        <v>0</v>
      </c>
      <c r="C58" s="13"/>
      <c r="D58" s="52">
        <f t="shared" si="9"/>
        <v>1</v>
      </c>
      <c r="E58" s="57"/>
      <c r="F58" s="57">
        <f t="shared" si="7"/>
        <v>0</v>
      </c>
      <c r="G58" s="52">
        <f t="shared" si="8"/>
        <v>0</v>
      </c>
      <c r="H58" s="71" t="str">
        <f t="shared" si="73"/>
        <v>O.4 Collaboration for data management and storage</v>
      </c>
      <c r="I58" s="19">
        <f xml:space="preserve"> IF('2. Attributes Indexes'!E57="Management", IF(B58="NR",0,1),0)</f>
        <v>0</v>
      </c>
      <c r="J58" s="52">
        <f t="shared" si="1"/>
        <v>0</v>
      </c>
      <c r="K58" s="52"/>
      <c r="L58" s="52"/>
      <c r="M58" s="52">
        <f xml:space="preserve"> IF('2. Attributes Indexes'!E57="Support", IF(B58="NR",0,1),0)</f>
        <v>0</v>
      </c>
      <c r="N58" s="52">
        <f t="shared" si="2"/>
        <v>0</v>
      </c>
      <c r="O58" s="52"/>
      <c r="P58" s="52"/>
      <c r="Q58" s="52">
        <f xml:space="preserve"> IF('2. Attributes Indexes'!E57="Operation", IF(B58="NR",0,1),0)</f>
        <v>1</v>
      </c>
      <c r="R58" s="52">
        <f t="shared" si="3"/>
        <v>0</v>
      </c>
      <c r="S58" s="52"/>
      <c r="T58" s="52"/>
      <c r="U58" s="52"/>
      <c r="V58" s="52"/>
      <c r="W58" s="14"/>
      <c r="X58" s="72" t="str">
        <f>'2. Attributes Indexes'!C57</f>
        <v>55. Appropriateness of the outputs of collaborative activities for data management and stockage to meet the collaborative objective(s) and purpose(s).</v>
      </c>
      <c r="Y58" s="50">
        <v>0</v>
      </c>
      <c r="Z58" s="50">
        <v>0</v>
      </c>
      <c r="AA58" s="50">
        <v>1</v>
      </c>
      <c r="AB58" s="50">
        <v>0</v>
      </c>
      <c r="AC58" s="50">
        <v>0</v>
      </c>
      <c r="AD58" s="50">
        <v>0</v>
      </c>
      <c r="AE58" s="50">
        <v>0</v>
      </c>
      <c r="AF58" s="50">
        <v>0</v>
      </c>
      <c r="AG58" s="50">
        <v>0</v>
      </c>
      <c r="AH58" s="51">
        <f t="shared" si="50"/>
        <v>0</v>
      </c>
      <c r="AI58" s="51">
        <f t="shared" si="50"/>
        <v>0</v>
      </c>
      <c r="AJ58" s="51">
        <f t="shared" si="50"/>
        <v>0</v>
      </c>
      <c r="AK58" s="51">
        <f t="shared" ref="AK58:AP77" si="76">IF($B58="NR",0,$B58*AB58)</f>
        <v>0</v>
      </c>
      <c r="AL58" s="51">
        <f t="shared" si="76"/>
        <v>0</v>
      </c>
      <c r="AM58" s="51">
        <f t="shared" si="76"/>
        <v>0</v>
      </c>
      <c r="AN58" s="51">
        <f t="shared" si="76"/>
        <v>0</v>
      </c>
      <c r="AO58" s="51">
        <f t="shared" si="76"/>
        <v>0</v>
      </c>
      <c r="AP58" s="51">
        <f t="shared" si="76"/>
        <v>0</v>
      </c>
      <c r="AQ58" s="52">
        <f t="shared" si="51"/>
        <v>0</v>
      </c>
      <c r="AR58" s="52">
        <f t="shared" si="51"/>
        <v>0</v>
      </c>
      <c r="AS58" s="52">
        <f t="shared" si="51"/>
        <v>3</v>
      </c>
      <c r="AT58" s="52">
        <f t="shared" ref="AT58:AY77" si="77">IF($B58="NR",0,AB58*3)</f>
        <v>0</v>
      </c>
      <c r="AU58" s="52">
        <f t="shared" si="77"/>
        <v>0</v>
      </c>
      <c r="AV58" s="52">
        <f t="shared" si="77"/>
        <v>0</v>
      </c>
      <c r="AW58" s="52">
        <f t="shared" si="77"/>
        <v>0</v>
      </c>
      <c r="AX58" s="52">
        <f t="shared" si="77"/>
        <v>0</v>
      </c>
      <c r="AY58" s="52">
        <f t="shared" si="77"/>
        <v>0</v>
      </c>
      <c r="AZ58" s="52"/>
      <c r="BA58" s="52"/>
      <c r="BB58" s="52"/>
      <c r="BC58" s="52"/>
      <c r="BD58" s="52"/>
      <c r="BE58" s="52"/>
      <c r="BF58" s="52"/>
      <c r="BG58" s="52"/>
      <c r="BH58" s="14"/>
    </row>
    <row r="59" spans="1:60" ht="75" x14ac:dyDescent="0.25">
      <c r="A59" s="61" t="str">
        <f>'2. Attributes Indexes'!A58</f>
        <v>O.4 Collaboration for data management and storage</v>
      </c>
      <c r="B59" s="12">
        <f>'1. Criteria Scoring'!I62</f>
        <v>0</v>
      </c>
      <c r="C59" s="13"/>
      <c r="D59" s="52">
        <f t="shared" si="9"/>
        <v>1</v>
      </c>
      <c r="E59" s="57"/>
      <c r="F59" s="57">
        <f t="shared" si="7"/>
        <v>0</v>
      </c>
      <c r="G59" s="52">
        <f t="shared" si="8"/>
        <v>0</v>
      </c>
      <c r="H59" s="71" t="str">
        <f t="shared" si="73"/>
        <v>O.4 Collaboration for data management and storage</v>
      </c>
      <c r="I59" s="19">
        <f xml:space="preserve"> IF('2. Attributes Indexes'!E58="Management", IF(B59="NR",0,1),0)</f>
        <v>0</v>
      </c>
      <c r="J59" s="52">
        <f t="shared" si="1"/>
        <v>0</v>
      </c>
      <c r="K59" s="52"/>
      <c r="L59" s="52"/>
      <c r="M59" s="52">
        <f xml:space="preserve"> IF('2. Attributes Indexes'!E58="Support", IF(B59="NR",0,1),0)</f>
        <v>1</v>
      </c>
      <c r="N59" s="52">
        <f t="shared" si="2"/>
        <v>0</v>
      </c>
      <c r="O59" s="52"/>
      <c r="P59" s="52"/>
      <c r="Q59" s="52">
        <f xml:space="preserve"> IF('2. Attributes Indexes'!E58="Operation", IF(B59="NR",0,1),0)</f>
        <v>0</v>
      </c>
      <c r="R59" s="52">
        <f t="shared" si="3"/>
        <v>0</v>
      </c>
      <c r="S59" s="52"/>
      <c r="T59" s="52"/>
      <c r="U59" s="52"/>
      <c r="V59" s="52"/>
      <c r="W59" s="14"/>
      <c r="X59" s="72" t="str">
        <f>'2. Attributes Indexes'!C58</f>
        <v>56. Availability of appropriate resources (financial, technical, material and human) to implement the collaborative activities for data management and stockage.</v>
      </c>
      <c r="Y59" s="50">
        <v>0</v>
      </c>
      <c r="Z59" s="50">
        <v>0</v>
      </c>
      <c r="AA59" s="50">
        <v>0</v>
      </c>
      <c r="AB59" s="50">
        <v>0</v>
      </c>
      <c r="AC59" s="50">
        <v>1</v>
      </c>
      <c r="AD59" s="50">
        <v>0</v>
      </c>
      <c r="AE59" s="50">
        <v>0</v>
      </c>
      <c r="AF59" s="50">
        <v>0</v>
      </c>
      <c r="AG59" s="50">
        <v>0</v>
      </c>
      <c r="AH59" s="51">
        <f t="shared" ref="AH59:AJ77" si="78">IF($B59="NR",0,$B59*Y59)</f>
        <v>0</v>
      </c>
      <c r="AI59" s="51">
        <f t="shared" si="78"/>
        <v>0</v>
      </c>
      <c r="AJ59" s="51">
        <f t="shared" si="78"/>
        <v>0</v>
      </c>
      <c r="AK59" s="51">
        <f t="shared" si="76"/>
        <v>0</v>
      </c>
      <c r="AL59" s="51">
        <f t="shared" si="76"/>
        <v>0</v>
      </c>
      <c r="AM59" s="51">
        <f t="shared" si="76"/>
        <v>0</v>
      </c>
      <c r="AN59" s="51">
        <f t="shared" si="76"/>
        <v>0</v>
      </c>
      <c r="AO59" s="51">
        <f t="shared" si="76"/>
        <v>0</v>
      </c>
      <c r="AP59" s="51">
        <f t="shared" si="76"/>
        <v>0</v>
      </c>
      <c r="AQ59" s="52">
        <f t="shared" ref="AQ59:AS77" si="79">IF($B59="NR",0,Y59*3)</f>
        <v>0</v>
      </c>
      <c r="AR59" s="52">
        <f t="shared" si="79"/>
        <v>0</v>
      </c>
      <c r="AS59" s="52">
        <f t="shared" si="79"/>
        <v>0</v>
      </c>
      <c r="AT59" s="52">
        <f t="shared" si="77"/>
        <v>0</v>
      </c>
      <c r="AU59" s="52">
        <f t="shared" si="77"/>
        <v>3</v>
      </c>
      <c r="AV59" s="52">
        <f t="shared" si="77"/>
        <v>0</v>
      </c>
      <c r="AW59" s="52">
        <f t="shared" si="77"/>
        <v>0</v>
      </c>
      <c r="AX59" s="52">
        <f t="shared" si="77"/>
        <v>0</v>
      </c>
      <c r="AY59" s="52">
        <f t="shared" si="77"/>
        <v>0</v>
      </c>
      <c r="AZ59" s="52"/>
      <c r="BA59" s="52"/>
      <c r="BB59" s="52"/>
      <c r="BC59" s="52"/>
      <c r="BD59" s="52"/>
      <c r="BE59" s="52"/>
      <c r="BF59" s="52"/>
      <c r="BG59" s="52"/>
      <c r="BH59" s="14"/>
    </row>
    <row r="60" spans="1:60" ht="105" x14ac:dyDescent="0.25">
      <c r="A60" s="61" t="str">
        <f>'2. Attributes Indexes'!A59</f>
        <v>O.5 Collaboration for data sharing</v>
      </c>
      <c r="B60" s="12">
        <f>'1. Criteria Scoring'!I63</f>
        <v>0</v>
      </c>
      <c r="C60" s="11">
        <f t="shared" ref="C60" si="80">SUM(B60:B62)</f>
        <v>0</v>
      </c>
      <c r="D60" s="51">
        <f t="shared" si="9"/>
        <v>1</v>
      </c>
      <c r="E60" s="56">
        <f t="shared" ref="E60" si="81">SUM(D60:D62)*3</f>
        <v>9</v>
      </c>
      <c r="F60" s="56">
        <f t="shared" si="7"/>
        <v>0</v>
      </c>
      <c r="G60" s="51">
        <f t="shared" si="8"/>
        <v>9</v>
      </c>
      <c r="H60" s="12" t="str">
        <f t="shared" si="73"/>
        <v>O.5 Collaboration for data sharing</v>
      </c>
      <c r="I60" s="19">
        <f xml:space="preserve"> IF('2. Attributes Indexes'!E59="Management", IF(B60="NR",0,1),0)</f>
        <v>0</v>
      </c>
      <c r="J60" s="52">
        <f t="shared" si="1"/>
        <v>0</v>
      </c>
      <c r="K60" s="52"/>
      <c r="L60" s="52"/>
      <c r="M60" s="52">
        <f xml:space="preserve"> IF('2. Attributes Indexes'!E59="Support", IF(B60="NR",0,1),0)</f>
        <v>0</v>
      </c>
      <c r="N60" s="52">
        <f t="shared" si="2"/>
        <v>0</v>
      </c>
      <c r="O60" s="52"/>
      <c r="P60" s="52"/>
      <c r="Q60" s="52">
        <f xml:space="preserve"> IF('2. Attributes Indexes'!E59="Operation", IF(B60="NR",0,1),0)</f>
        <v>1</v>
      </c>
      <c r="R60" s="52">
        <f t="shared" si="3"/>
        <v>0</v>
      </c>
      <c r="S60" s="52"/>
      <c r="T60" s="52"/>
      <c r="U60" s="52"/>
      <c r="V60" s="52"/>
      <c r="W60" s="14"/>
      <c r="X60" s="72" t="str">
        <f>'2. Attributes Indexes'!C59</f>
        <v>57. Relevance of the collaborative activities for data sharing regarding the collaborative modalities OR the objective(s), purpose(s) and context (including sectoral surveillance capacities if no modality planned at this step.</v>
      </c>
      <c r="Y60" s="50">
        <v>0</v>
      </c>
      <c r="Z60" s="50">
        <v>1</v>
      </c>
      <c r="AA60" s="50">
        <v>0</v>
      </c>
      <c r="AB60" s="50">
        <v>0</v>
      </c>
      <c r="AC60" s="50">
        <v>0</v>
      </c>
      <c r="AD60" s="50">
        <v>0</v>
      </c>
      <c r="AE60" s="50">
        <v>0</v>
      </c>
      <c r="AF60" s="50">
        <v>0</v>
      </c>
      <c r="AG60" s="50">
        <v>0</v>
      </c>
      <c r="AH60" s="51">
        <f t="shared" si="78"/>
        <v>0</v>
      </c>
      <c r="AI60" s="51">
        <f t="shared" si="78"/>
        <v>0</v>
      </c>
      <c r="AJ60" s="51">
        <f t="shared" si="78"/>
        <v>0</v>
      </c>
      <c r="AK60" s="51">
        <f t="shared" si="76"/>
        <v>0</v>
      </c>
      <c r="AL60" s="51">
        <f t="shared" si="76"/>
        <v>0</v>
      </c>
      <c r="AM60" s="51">
        <f t="shared" si="76"/>
        <v>0</v>
      </c>
      <c r="AN60" s="51">
        <f t="shared" si="76"/>
        <v>0</v>
      </c>
      <c r="AO60" s="51">
        <f t="shared" si="76"/>
        <v>0</v>
      </c>
      <c r="AP60" s="51">
        <f t="shared" si="76"/>
        <v>0</v>
      </c>
      <c r="AQ60" s="52">
        <f t="shared" si="79"/>
        <v>0</v>
      </c>
      <c r="AR60" s="52">
        <f t="shared" si="79"/>
        <v>3</v>
      </c>
      <c r="AS60" s="52">
        <f t="shared" si="79"/>
        <v>0</v>
      </c>
      <c r="AT60" s="52">
        <f t="shared" si="77"/>
        <v>0</v>
      </c>
      <c r="AU60" s="52">
        <f t="shared" si="77"/>
        <v>0</v>
      </c>
      <c r="AV60" s="52">
        <f t="shared" si="77"/>
        <v>0</v>
      </c>
      <c r="AW60" s="52">
        <f t="shared" si="77"/>
        <v>0</v>
      </c>
      <c r="AX60" s="52">
        <f t="shared" si="77"/>
        <v>0</v>
      </c>
      <c r="AY60" s="52">
        <f t="shared" si="77"/>
        <v>0</v>
      </c>
      <c r="AZ60" s="52"/>
      <c r="BA60" s="52"/>
      <c r="BB60" s="52"/>
      <c r="BC60" s="52"/>
      <c r="BD60" s="52"/>
      <c r="BE60" s="52"/>
      <c r="BF60" s="52"/>
      <c r="BG60" s="52"/>
      <c r="BH60" s="14"/>
    </row>
    <row r="61" spans="1:60" ht="60" x14ac:dyDescent="0.25">
      <c r="A61" s="61" t="str">
        <f>'2. Attributes Indexes'!A60</f>
        <v>O.5 Collaboration for data sharing</v>
      </c>
      <c r="B61" s="12">
        <f>'1. Criteria Scoring'!I64</f>
        <v>0</v>
      </c>
      <c r="C61" s="13"/>
      <c r="D61" s="52">
        <f t="shared" si="9"/>
        <v>1</v>
      </c>
      <c r="E61" s="57"/>
      <c r="F61" s="57">
        <f t="shared" si="7"/>
        <v>0</v>
      </c>
      <c r="G61" s="52">
        <f t="shared" si="8"/>
        <v>0</v>
      </c>
      <c r="H61" s="71" t="str">
        <f t="shared" si="73"/>
        <v>O.5 Collaboration for data sharing</v>
      </c>
      <c r="I61" s="19">
        <f xml:space="preserve"> IF('2. Attributes Indexes'!E60="Management", IF(B61="NR",0,1),0)</f>
        <v>0</v>
      </c>
      <c r="J61" s="52">
        <f t="shared" si="1"/>
        <v>0</v>
      </c>
      <c r="K61" s="52"/>
      <c r="L61" s="52"/>
      <c r="M61" s="52">
        <f xml:space="preserve"> IF('2. Attributes Indexes'!E60="Support", IF(B61="NR",0,1),0)</f>
        <v>0</v>
      </c>
      <c r="N61" s="52">
        <f t="shared" si="2"/>
        <v>0</v>
      </c>
      <c r="O61" s="52"/>
      <c r="P61" s="52"/>
      <c r="Q61" s="52">
        <f xml:space="preserve"> IF('2. Attributes Indexes'!E60="Operation", IF(B61="NR",0,1),0)</f>
        <v>1</v>
      </c>
      <c r="R61" s="52">
        <f t="shared" si="3"/>
        <v>0</v>
      </c>
      <c r="S61" s="52"/>
      <c r="T61" s="52"/>
      <c r="U61" s="52"/>
      <c r="V61" s="52"/>
      <c r="W61" s="14"/>
      <c r="X61" s="72" t="str">
        <f>'2. Attributes Indexes'!C60</f>
        <v>58. Appropriateness of the outputs of collaborative activities for data sharing to meet the collaborative objective(s) and purpose(s).</v>
      </c>
      <c r="Y61" s="50">
        <v>0</v>
      </c>
      <c r="Z61" s="50">
        <v>0</v>
      </c>
      <c r="AA61" s="50">
        <v>1</v>
      </c>
      <c r="AB61" s="50">
        <v>0</v>
      </c>
      <c r="AC61" s="50">
        <v>0</v>
      </c>
      <c r="AD61" s="50">
        <v>0</v>
      </c>
      <c r="AE61" s="50">
        <v>0</v>
      </c>
      <c r="AF61" s="50">
        <v>0</v>
      </c>
      <c r="AG61" s="50">
        <v>1</v>
      </c>
      <c r="AH61" s="51">
        <f t="shared" si="78"/>
        <v>0</v>
      </c>
      <c r="AI61" s="51">
        <f t="shared" si="78"/>
        <v>0</v>
      </c>
      <c r="AJ61" s="51">
        <f t="shared" si="78"/>
        <v>0</v>
      </c>
      <c r="AK61" s="51">
        <f t="shared" si="76"/>
        <v>0</v>
      </c>
      <c r="AL61" s="51">
        <f t="shared" si="76"/>
        <v>0</v>
      </c>
      <c r="AM61" s="51">
        <f t="shared" si="76"/>
        <v>0</v>
      </c>
      <c r="AN61" s="51">
        <f t="shared" si="76"/>
        <v>0</v>
      </c>
      <c r="AO61" s="51">
        <f t="shared" si="76"/>
        <v>0</v>
      </c>
      <c r="AP61" s="51">
        <f t="shared" si="76"/>
        <v>0</v>
      </c>
      <c r="AQ61" s="52">
        <f t="shared" si="79"/>
        <v>0</v>
      </c>
      <c r="AR61" s="52">
        <f t="shared" si="79"/>
        <v>0</v>
      </c>
      <c r="AS61" s="52">
        <f t="shared" si="79"/>
        <v>3</v>
      </c>
      <c r="AT61" s="52">
        <f t="shared" si="77"/>
        <v>0</v>
      </c>
      <c r="AU61" s="52">
        <f t="shared" si="77"/>
        <v>0</v>
      </c>
      <c r="AV61" s="52">
        <f t="shared" si="77"/>
        <v>0</v>
      </c>
      <c r="AW61" s="52">
        <f t="shared" si="77"/>
        <v>0</v>
      </c>
      <c r="AX61" s="52">
        <f t="shared" si="77"/>
        <v>0</v>
      </c>
      <c r="AY61" s="52">
        <f t="shared" si="77"/>
        <v>3</v>
      </c>
      <c r="AZ61" s="52"/>
      <c r="BA61" s="52"/>
      <c r="BB61" s="52"/>
      <c r="BC61" s="52"/>
      <c r="BD61" s="52"/>
      <c r="BE61" s="52"/>
      <c r="BF61" s="52"/>
      <c r="BG61" s="52"/>
      <c r="BH61" s="14"/>
    </row>
    <row r="62" spans="1:60" ht="75" x14ac:dyDescent="0.25">
      <c r="A62" s="61" t="str">
        <f>'2. Attributes Indexes'!A61</f>
        <v>O.5 Collaboration for data sharing</v>
      </c>
      <c r="B62" s="12">
        <f>'1. Criteria Scoring'!I65</f>
        <v>0</v>
      </c>
      <c r="C62" s="13"/>
      <c r="D62" s="52">
        <f t="shared" si="9"/>
        <v>1</v>
      </c>
      <c r="E62" s="57"/>
      <c r="F62" s="57">
        <f t="shared" si="7"/>
        <v>0</v>
      </c>
      <c r="G62" s="52">
        <f t="shared" si="8"/>
        <v>0</v>
      </c>
      <c r="H62" s="71" t="str">
        <f t="shared" si="73"/>
        <v>O.5 Collaboration for data sharing</v>
      </c>
      <c r="I62" s="19">
        <f xml:space="preserve"> IF('2. Attributes Indexes'!E61="Management", IF(B62="NR",0,1),0)</f>
        <v>0</v>
      </c>
      <c r="J62" s="52">
        <f t="shared" si="1"/>
        <v>0</v>
      </c>
      <c r="K62" s="52"/>
      <c r="L62" s="52"/>
      <c r="M62" s="52">
        <f xml:space="preserve"> IF('2. Attributes Indexes'!E61="Support", IF(B62="NR",0,1),0)</f>
        <v>1</v>
      </c>
      <c r="N62" s="52">
        <f t="shared" si="2"/>
        <v>0</v>
      </c>
      <c r="O62" s="52"/>
      <c r="P62" s="52"/>
      <c r="Q62" s="52">
        <f xml:space="preserve"> IF('2. Attributes Indexes'!E61="Operation", IF(B62="NR",0,1),0)</f>
        <v>0</v>
      </c>
      <c r="R62" s="52">
        <f t="shared" si="3"/>
        <v>0</v>
      </c>
      <c r="S62" s="52"/>
      <c r="T62" s="52"/>
      <c r="U62" s="52"/>
      <c r="V62" s="52"/>
      <c r="W62" s="14"/>
      <c r="X62" s="72" t="str">
        <f>'2. Attributes Indexes'!C61</f>
        <v>59. Availability of appropriate resources (financial, technical, material and human) to implement the collaborative activities for data sharing.</v>
      </c>
      <c r="Y62" s="50">
        <v>0</v>
      </c>
      <c r="Z62" s="50">
        <v>0</v>
      </c>
      <c r="AA62" s="50">
        <v>0</v>
      </c>
      <c r="AB62" s="50">
        <v>0</v>
      </c>
      <c r="AC62" s="50">
        <v>1</v>
      </c>
      <c r="AD62" s="50">
        <v>0</v>
      </c>
      <c r="AE62" s="50">
        <v>0</v>
      </c>
      <c r="AF62" s="50">
        <v>0</v>
      </c>
      <c r="AG62" s="50">
        <v>0</v>
      </c>
      <c r="AH62" s="51">
        <f t="shared" si="78"/>
        <v>0</v>
      </c>
      <c r="AI62" s="51">
        <f t="shared" si="78"/>
        <v>0</v>
      </c>
      <c r="AJ62" s="51">
        <f t="shared" si="78"/>
        <v>0</v>
      </c>
      <c r="AK62" s="51">
        <f t="shared" si="76"/>
        <v>0</v>
      </c>
      <c r="AL62" s="51">
        <f t="shared" si="76"/>
        <v>0</v>
      </c>
      <c r="AM62" s="51">
        <f t="shared" si="76"/>
        <v>0</v>
      </c>
      <c r="AN62" s="51">
        <f t="shared" si="76"/>
        <v>0</v>
      </c>
      <c r="AO62" s="51">
        <f t="shared" si="76"/>
        <v>0</v>
      </c>
      <c r="AP62" s="51">
        <f t="shared" si="76"/>
        <v>0</v>
      </c>
      <c r="AQ62" s="52">
        <f t="shared" si="79"/>
        <v>0</v>
      </c>
      <c r="AR62" s="52">
        <f t="shared" si="79"/>
        <v>0</v>
      </c>
      <c r="AS62" s="52">
        <f t="shared" si="79"/>
        <v>0</v>
      </c>
      <c r="AT62" s="52">
        <f t="shared" si="77"/>
        <v>0</v>
      </c>
      <c r="AU62" s="52">
        <f t="shared" si="77"/>
        <v>3</v>
      </c>
      <c r="AV62" s="52">
        <f t="shared" si="77"/>
        <v>0</v>
      </c>
      <c r="AW62" s="52">
        <f t="shared" si="77"/>
        <v>0</v>
      </c>
      <c r="AX62" s="52">
        <f t="shared" si="77"/>
        <v>0</v>
      </c>
      <c r="AY62" s="52">
        <f t="shared" si="77"/>
        <v>0</v>
      </c>
      <c r="AZ62" s="52"/>
      <c r="BA62" s="52"/>
      <c r="BB62" s="52"/>
      <c r="BC62" s="52"/>
      <c r="BD62" s="52"/>
      <c r="BE62" s="52"/>
      <c r="BF62" s="52"/>
      <c r="BG62" s="52"/>
      <c r="BH62" s="14"/>
    </row>
    <row r="63" spans="1:60" ht="120" x14ac:dyDescent="0.25">
      <c r="A63" s="61" t="str">
        <f>'2. Attributes Indexes'!A62</f>
        <v>O.6 Collaboration for data analysis and interpretation</v>
      </c>
      <c r="B63" s="12">
        <f>'1. Criteria Scoring'!I66</f>
        <v>0</v>
      </c>
      <c r="C63" s="11">
        <f t="shared" si="75"/>
        <v>0</v>
      </c>
      <c r="D63" s="51">
        <f t="shared" si="9"/>
        <v>1</v>
      </c>
      <c r="E63" s="56">
        <f t="shared" si="74"/>
        <v>9</v>
      </c>
      <c r="F63" s="56">
        <f t="shared" si="7"/>
        <v>0</v>
      </c>
      <c r="G63" s="51">
        <f t="shared" si="8"/>
        <v>9</v>
      </c>
      <c r="H63" s="12" t="str">
        <f t="shared" si="73"/>
        <v>O.6 Collaboration for data analysis and interpretation</v>
      </c>
      <c r="I63" s="19">
        <f xml:space="preserve"> IF('2. Attributes Indexes'!E62="Management", IF(B63="NR",0,1),0)</f>
        <v>0</v>
      </c>
      <c r="J63" s="52">
        <f t="shared" si="1"/>
        <v>0</v>
      </c>
      <c r="K63" s="52"/>
      <c r="L63" s="52"/>
      <c r="M63" s="52">
        <f xml:space="preserve"> IF('2. Attributes Indexes'!E62="Support", IF(B63="NR",0,1),0)</f>
        <v>0</v>
      </c>
      <c r="N63" s="52">
        <f t="shared" si="2"/>
        <v>0</v>
      </c>
      <c r="O63" s="52"/>
      <c r="P63" s="52"/>
      <c r="Q63" s="52">
        <f xml:space="preserve"> IF('2. Attributes Indexes'!E62="Operation", IF(B63="NR",0,1),0)</f>
        <v>1</v>
      </c>
      <c r="R63" s="52">
        <f t="shared" si="3"/>
        <v>0</v>
      </c>
      <c r="S63" s="52"/>
      <c r="T63" s="52"/>
      <c r="U63" s="52"/>
      <c r="V63" s="52"/>
      <c r="W63" s="14"/>
      <c r="X63" s="72" t="str">
        <f>'2. Attributes Indexes'!C62</f>
        <v>60. Relevance of the collaborative activities for data analysis and interpretation regarding the collaborative modalities OR the objective(s), purpose(s) and context (including sectoral surveillance capacities) if no modality planned at this step.</v>
      </c>
      <c r="Y63" s="50">
        <v>0</v>
      </c>
      <c r="Z63" s="50">
        <v>1</v>
      </c>
      <c r="AA63" s="50">
        <v>0</v>
      </c>
      <c r="AB63" s="50">
        <v>0</v>
      </c>
      <c r="AC63" s="50">
        <v>0</v>
      </c>
      <c r="AD63" s="50">
        <v>0</v>
      </c>
      <c r="AE63" s="50">
        <v>0</v>
      </c>
      <c r="AF63" s="50">
        <v>0</v>
      </c>
      <c r="AG63" s="50">
        <v>0</v>
      </c>
      <c r="AH63" s="51">
        <f t="shared" si="78"/>
        <v>0</v>
      </c>
      <c r="AI63" s="51">
        <f t="shared" si="78"/>
        <v>0</v>
      </c>
      <c r="AJ63" s="51">
        <f t="shared" si="78"/>
        <v>0</v>
      </c>
      <c r="AK63" s="51">
        <f t="shared" si="76"/>
        <v>0</v>
      </c>
      <c r="AL63" s="51">
        <f t="shared" si="76"/>
        <v>0</v>
      </c>
      <c r="AM63" s="51">
        <f t="shared" si="76"/>
        <v>0</v>
      </c>
      <c r="AN63" s="51">
        <f t="shared" si="76"/>
        <v>0</v>
      </c>
      <c r="AO63" s="51">
        <f t="shared" si="76"/>
        <v>0</v>
      </c>
      <c r="AP63" s="51">
        <f t="shared" si="76"/>
        <v>0</v>
      </c>
      <c r="AQ63" s="52">
        <f t="shared" si="79"/>
        <v>0</v>
      </c>
      <c r="AR63" s="52">
        <f t="shared" si="79"/>
        <v>3</v>
      </c>
      <c r="AS63" s="52">
        <f t="shared" si="79"/>
        <v>0</v>
      </c>
      <c r="AT63" s="52">
        <f t="shared" si="77"/>
        <v>0</v>
      </c>
      <c r="AU63" s="52">
        <f t="shared" si="77"/>
        <v>0</v>
      </c>
      <c r="AV63" s="52">
        <f t="shared" si="77"/>
        <v>0</v>
      </c>
      <c r="AW63" s="52">
        <f t="shared" si="77"/>
        <v>0</v>
      </c>
      <c r="AX63" s="52">
        <f t="shared" si="77"/>
        <v>0</v>
      </c>
      <c r="AY63" s="52">
        <f t="shared" si="77"/>
        <v>0</v>
      </c>
      <c r="AZ63" s="52"/>
      <c r="BA63" s="52"/>
      <c r="BB63" s="52"/>
      <c r="BC63" s="52"/>
      <c r="BD63" s="52"/>
      <c r="BE63" s="52"/>
      <c r="BF63" s="52"/>
      <c r="BG63" s="52"/>
      <c r="BH63" s="14"/>
    </row>
    <row r="64" spans="1:60" ht="75" x14ac:dyDescent="0.25">
      <c r="A64" s="61" t="str">
        <f>'2. Attributes Indexes'!A63</f>
        <v>O.6 Collaboration for data analysis and interpretation</v>
      </c>
      <c r="B64" s="12">
        <f>'1. Criteria Scoring'!I67</f>
        <v>0</v>
      </c>
      <c r="C64" s="13"/>
      <c r="D64" s="52">
        <f t="shared" si="9"/>
        <v>1</v>
      </c>
      <c r="E64" s="57"/>
      <c r="F64" s="57">
        <f t="shared" si="7"/>
        <v>0</v>
      </c>
      <c r="G64" s="52">
        <f t="shared" si="8"/>
        <v>0</v>
      </c>
      <c r="H64" s="71" t="str">
        <f t="shared" si="73"/>
        <v>O.6 Collaboration for data analysis and interpretation</v>
      </c>
      <c r="I64" s="19">
        <f xml:space="preserve"> IF('2. Attributes Indexes'!E63="Management", IF(B64="NR",0,1),0)</f>
        <v>0</v>
      </c>
      <c r="J64" s="52">
        <f t="shared" si="1"/>
        <v>0</v>
      </c>
      <c r="K64" s="52"/>
      <c r="L64" s="52"/>
      <c r="M64" s="52">
        <f xml:space="preserve"> IF('2. Attributes Indexes'!E63="Support", IF(B64="NR",0,1),0)</f>
        <v>0</v>
      </c>
      <c r="N64" s="52">
        <f t="shared" si="2"/>
        <v>0</v>
      </c>
      <c r="O64" s="52"/>
      <c r="P64" s="52"/>
      <c r="Q64" s="52">
        <f xml:space="preserve"> IF('2. Attributes Indexes'!E63="Operation", IF(B64="NR",0,1),0)</f>
        <v>1</v>
      </c>
      <c r="R64" s="52">
        <f t="shared" si="3"/>
        <v>0</v>
      </c>
      <c r="S64" s="52"/>
      <c r="T64" s="52"/>
      <c r="U64" s="52"/>
      <c r="V64" s="52"/>
      <c r="W64" s="14"/>
      <c r="X64" s="72" t="str">
        <f>'2. Attributes Indexes'!C63</f>
        <v>61. Appropriateness of the outputs of collaborative activities for data analysis and interpretation to meet the collaborative objective(s) and purpose(s).</v>
      </c>
      <c r="Y64" s="50">
        <v>0</v>
      </c>
      <c r="Z64" s="50">
        <v>0</v>
      </c>
      <c r="AA64" s="50">
        <v>1</v>
      </c>
      <c r="AB64" s="50">
        <v>0</v>
      </c>
      <c r="AC64" s="50">
        <v>0</v>
      </c>
      <c r="AD64" s="50">
        <v>0</v>
      </c>
      <c r="AE64" s="50">
        <v>0</v>
      </c>
      <c r="AF64" s="50">
        <v>0</v>
      </c>
      <c r="AG64" s="50">
        <v>1</v>
      </c>
      <c r="AH64" s="51">
        <f t="shared" si="78"/>
        <v>0</v>
      </c>
      <c r="AI64" s="51">
        <f t="shared" si="78"/>
        <v>0</v>
      </c>
      <c r="AJ64" s="51">
        <f t="shared" si="78"/>
        <v>0</v>
      </c>
      <c r="AK64" s="51">
        <f t="shared" si="76"/>
        <v>0</v>
      </c>
      <c r="AL64" s="51">
        <f t="shared" si="76"/>
        <v>0</v>
      </c>
      <c r="AM64" s="51">
        <f t="shared" si="76"/>
        <v>0</v>
      </c>
      <c r="AN64" s="51">
        <f t="shared" si="76"/>
        <v>0</v>
      </c>
      <c r="AO64" s="51">
        <f t="shared" si="76"/>
        <v>0</v>
      </c>
      <c r="AP64" s="51">
        <f t="shared" si="76"/>
        <v>0</v>
      </c>
      <c r="AQ64" s="52">
        <f t="shared" si="79"/>
        <v>0</v>
      </c>
      <c r="AR64" s="52">
        <f t="shared" si="79"/>
        <v>0</v>
      </c>
      <c r="AS64" s="52">
        <f t="shared" si="79"/>
        <v>3</v>
      </c>
      <c r="AT64" s="52">
        <f t="shared" si="77"/>
        <v>0</v>
      </c>
      <c r="AU64" s="52">
        <f t="shared" si="77"/>
        <v>0</v>
      </c>
      <c r="AV64" s="52">
        <f t="shared" si="77"/>
        <v>0</v>
      </c>
      <c r="AW64" s="52">
        <f t="shared" si="77"/>
        <v>0</v>
      </c>
      <c r="AX64" s="52">
        <f t="shared" si="77"/>
        <v>0</v>
      </c>
      <c r="AY64" s="52">
        <f t="shared" si="77"/>
        <v>3</v>
      </c>
      <c r="AZ64" s="52"/>
      <c r="BA64" s="52"/>
      <c r="BB64" s="52"/>
      <c r="BC64" s="52"/>
      <c r="BD64" s="52"/>
      <c r="BE64" s="52"/>
      <c r="BF64" s="52"/>
      <c r="BG64" s="52"/>
      <c r="BH64" s="14"/>
    </row>
    <row r="65" spans="1:60" ht="75" x14ac:dyDescent="0.25">
      <c r="A65" s="61" t="str">
        <f>'2. Attributes Indexes'!A64</f>
        <v>O.6 Collaboration for data analysis and interpretation</v>
      </c>
      <c r="B65" s="12">
        <f>'1. Criteria Scoring'!I68</f>
        <v>0</v>
      </c>
      <c r="C65" s="13"/>
      <c r="D65" s="52">
        <f t="shared" si="9"/>
        <v>1</v>
      </c>
      <c r="E65" s="57"/>
      <c r="F65" s="57">
        <f t="shared" si="7"/>
        <v>0</v>
      </c>
      <c r="G65" s="52">
        <f t="shared" si="8"/>
        <v>0</v>
      </c>
      <c r="H65" s="71" t="str">
        <f t="shared" si="73"/>
        <v>O.6 Collaboration for data analysis and interpretation</v>
      </c>
      <c r="I65" s="19">
        <f xml:space="preserve"> IF('2. Attributes Indexes'!E64="Management", IF(B65="NR",0,1),0)</f>
        <v>0</v>
      </c>
      <c r="J65" s="52">
        <f t="shared" si="1"/>
        <v>0</v>
      </c>
      <c r="K65" s="52"/>
      <c r="L65" s="52"/>
      <c r="M65" s="52">
        <f xml:space="preserve"> IF('2. Attributes Indexes'!E64="Support", IF(B65="NR",0,1),0)</f>
        <v>1</v>
      </c>
      <c r="N65" s="52">
        <f t="shared" si="2"/>
        <v>0</v>
      </c>
      <c r="O65" s="52"/>
      <c r="P65" s="52"/>
      <c r="Q65" s="52">
        <f xml:space="preserve"> IF('2. Attributes Indexes'!E64="Operation", IF(B65="NR",0,1),0)</f>
        <v>0</v>
      </c>
      <c r="R65" s="52">
        <f t="shared" si="3"/>
        <v>0</v>
      </c>
      <c r="S65" s="52"/>
      <c r="T65" s="52"/>
      <c r="U65" s="52"/>
      <c r="V65" s="52"/>
      <c r="W65" s="14"/>
      <c r="X65" s="72" t="str">
        <f>'2. Attributes Indexes'!C64</f>
        <v>62. Availability of appropriate resources (financial, technical, material and human) to implement the collaborative activities for data analysis and interpretation.</v>
      </c>
      <c r="Y65" s="50">
        <v>0</v>
      </c>
      <c r="Z65" s="50">
        <v>0</v>
      </c>
      <c r="AA65" s="50">
        <v>0</v>
      </c>
      <c r="AB65" s="50">
        <v>0</v>
      </c>
      <c r="AC65" s="50">
        <v>1</v>
      </c>
      <c r="AD65" s="50">
        <v>0</v>
      </c>
      <c r="AE65" s="50">
        <v>0</v>
      </c>
      <c r="AF65" s="50">
        <v>0</v>
      </c>
      <c r="AG65" s="50">
        <v>0</v>
      </c>
      <c r="AH65" s="51">
        <f t="shared" si="78"/>
        <v>0</v>
      </c>
      <c r="AI65" s="51">
        <f t="shared" si="78"/>
        <v>0</v>
      </c>
      <c r="AJ65" s="51">
        <f t="shared" si="78"/>
        <v>0</v>
      </c>
      <c r="AK65" s="51">
        <f t="shared" si="76"/>
        <v>0</v>
      </c>
      <c r="AL65" s="51">
        <f t="shared" si="76"/>
        <v>0</v>
      </c>
      <c r="AM65" s="51">
        <f t="shared" si="76"/>
        <v>0</v>
      </c>
      <c r="AN65" s="51">
        <f t="shared" si="76"/>
        <v>0</v>
      </c>
      <c r="AO65" s="51">
        <f t="shared" si="76"/>
        <v>0</v>
      </c>
      <c r="AP65" s="51">
        <f t="shared" si="76"/>
        <v>0</v>
      </c>
      <c r="AQ65" s="52">
        <f t="shared" si="79"/>
        <v>0</v>
      </c>
      <c r="AR65" s="52">
        <f t="shared" si="79"/>
        <v>0</v>
      </c>
      <c r="AS65" s="52">
        <f t="shared" si="79"/>
        <v>0</v>
      </c>
      <c r="AT65" s="52">
        <f t="shared" si="77"/>
        <v>0</v>
      </c>
      <c r="AU65" s="52">
        <f t="shared" si="77"/>
        <v>3</v>
      </c>
      <c r="AV65" s="52">
        <f t="shared" si="77"/>
        <v>0</v>
      </c>
      <c r="AW65" s="52">
        <f t="shared" si="77"/>
        <v>0</v>
      </c>
      <c r="AX65" s="52">
        <f t="shared" si="77"/>
        <v>0</v>
      </c>
      <c r="AY65" s="52">
        <f t="shared" si="77"/>
        <v>0</v>
      </c>
      <c r="AZ65" s="52"/>
      <c r="BA65" s="52"/>
      <c r="BB65" s="52"/>
      <c r="BC65" s="52"/>
      <c r="BD65" s="52"/>
      <c r="BE65" s="52"/>
      <c r="BF65" s="52"/>
      <c r="BG65" s="52"/>
      <c r="BH65" s="14"/>
    </row>
    <row r="66" spans="1:60" ht="105" x14ac:dyDescent="0.25">
      <c r="A66" s="61" t="str">
        <f>'2. Attributes Indexes'!A65</f>
        <v>O.7 Collaboration for sharing surveillance results</v>
      </c>
      <c r="B66" s="12">
        <f>'1. Criteria Scoring'!I69</f>
        <v>0</v>
      </c>
      <c r="C66" s="11">
        <f>SUM(B66:B68)</f>
        <v>0</v>
      </c>
      <c r="D66" s="51">
        <f t="shared" si="9"/>
        <v>1</v>
      </c>
      <c r="E66" s="56">
        <f>SUM(D66:D68)*3</f>
        <v>9</v>
      </c>
      <c r="F66" s="56">
        <f t="shared" si="7"/>
        <v>0</v>
      </c>
      <c r="G66" s="51">
        <f t="shared" si="8"/>
        <v>9</v>
      </c>
      <c r="H66" s="12" t="str">
        <f t="shared" si="73"/>
        <v>O.7 Collaboration for sharing surveillance results</v>
      </c>
      <c r="I66" s="19">
        <f xml:space="preserve"> IF('2. Attributes Indexes'!E65="Management", IF(B66="NR",0,1),0)</f>
        <v>0</v>
      </c>
      <c r="J66" s="52">
        <f t="shared" si="1"/>
        <v>0</v>
      </c>
      <c r="K66" s="52"/>
      <c r="L66" s="52"/>
      <c r="M66" s="52">
        <f xml:space="preserve"> IF('2. Attributes Indexes'!E65="Support", IF(B66="NR",0,1),0)</f>
        <v>0</v>
      </c>
      <c r="N66" s="52">
        <f t="shared" si="2"/>
        <v>0</v>
      </c>
      <c r="O66" s="52"/>
      <c r="P66" s="52"/>
      <c r="Q66" s="52">
        <f xml:space="preserve"> IF('2. Attributes Indexes'!E65="Operation", IF(B66="NR",0,1),0)</f>
        <v>1</v>
      </c>
      <c r="R66" s="52">
        <f t="shared" si="3"/>
        <v>0</v>
      </c>
      <c r="S66" s="52"/>
      <c r="T66" s="52"/>
      <c r="U66" s="52"/>
      <c r="V66" s="52"/>
      <c r="W66" s="14"/>
      <c r="X66" s="72" t="str">
        <f>'2. Attributes Indexes'!C65</f>
        <v>63. Relevance of the collaborative activities for results sharing regarding the collaborative modalities OR the objective(s), purpose(s) and context (including sectoral surveillance capacities) if no modality planned at this step.</v>
      </c>
      <c r="Y66" s="50">
        <v>0</v>
      </c>
      <c r="Z66" s="50">
        <v>1</v>
      </c>
      <c r="AA66" s="50">
        <v>0</v>
      </c>
      <c r="AB66" s="50">
        <v>0</v>
      </c>
      <c r="AC66" s="50">
        <v>0</v>
      </c>
      <c r="AD66" s="50">
        <v>0</v>
      </c>
      <c r="AE66" s="50">
        <v>0</v>
      </c>
      <c r="AF66" s="50">
        <v>0</v>
      </c>
      <c r="AG66" s="50">
        <v>0</v>
      </c>
      <c r="AH66" s="51">
        <f t="shared" si="78"/>
        <v>0</v>
      </c>
      <c r="AI66" s="51">
        <f t="shared" si="78"/>
        <v>0</v>
      </c>
      <c r="AJ66" s="51">
        <f t="shared" si="78"/>
        <v>0</v>
      </c>
      <c r="AK66" s="51">
        <f t="shared" si="76"/>
        <v>0</v>
      </c>
      <c r="AL66" s="51">
        <f t="shared" si="76"/>
        <v>0</v>
      </c>
      <c r="AM66" s="51">
        <f t="shared" si="76"/>
        <v>0</v>
      </c>
      <c r="AN66" s="51">
        <f t="shared" si="76"/>
        <v>0</v>
      </c>
      <c r="AO66" s="51">
        <f t="shared" si="76"/>
        <v>0</v>
      </c>
      <c r="AP66" s="51">
        <f t="shared" si="76"/>
        <v>0</v>
      </c>
      <c r="AQ66" s="52">
        <f t="shared" si="79"/>
        <v>0</v>
      </c>
      <c r="AR66" s="52">
        <f t="shared" si="79"/>
        <v>3</v>
      </c>
      <c r="AS66" s="52">
        <f t="shared" si="79"/>
        <v>0</v>
      </c>
      <c r="AT66" s="52">
        <f t="shared" si="77"/>
        <v>0</v>
      </c>
      <c r="AU66" s="52">
        <f t="shared" si="77"/>
        <v>0</v>
      </c>
      <c r="AV66" s="52">
        <f t="shared" si="77"/>
        <v>0</v>
      </c>
      <c r="AW66" s="52">
        <f t="shared" si="77"/>
        <v>0</v>
      </c>
      <c r="AX66" s="52">
        <f t="shared" si="77"/>
        <v>0</v>
      </c>
      <c r="AY66" s="52">
        <f t="shared" si="77"/>
        <v>0</v>
      </c>
      <c r="AZ66" s="52"/>
      <c r="BA66" s="52"/>
      <c r="BB66" s="52"/>
      <c r="BC66" s="52"/>
      <c r="BD66" s="52"/>
      <c r="BE66" s="52"/>
      <c r="BF66" s="52"/>
      <c r="BG66" s="52"/>
      <c r="BH66" s="14"/>
    </row>
    <row r="67" spans="1:60" ht="75" x14ac:dyDescent="0.25">
      <c r="A67" s="61" t="str">
        <f>'2. Attributes Indexes'!A66</f>
        <v>O.7 Collaboration for sharing surveillance results</v>
      </c>
      <c r="B67" s="12">
        <f>'1. Criteria Scoring'!I70</f>
        <v>0</v>
      </c>
      <c r="C67" s="86"/>
      <c r="D67" s="52">
        <f t="shared" si="9"/>
        <v>1</v>
      </c>
      <c r="E67" s="88"/>
      <c r="F67" s="57">
        <f t="shared" si="7"/>
        <v>0</v>
      </c>
      <c r="G67" s="52">
        <f t="shared" si="8"/>
        <v>0</v>
      </c>
      <c r="H67" s="71" t="str">
        <f t="shared" si="73"/>
        <v>O.7 Collaboration for sharing surveillance results</v>
      </c>
      <c r="I67" s="19">
        <f xml:space="preserve"> IF('2. Attributes Indexes'!E66="Management", IF(B67="NR",0,1),0)</f>
        <v>0</v>
      </c>
      <c r="J67" s="52">
        <f t="shared" si="1"/>
        <v>0</v>
      </c>
      <c r="K67" s="52"/>
      <c r="L67" s="52"/>
      <c r="M67" s="52">
        <f xml:space="preserve"> IF('2. Attributes Indexes'!E66="Support", IF(B67="NR",0,1),0)</f>
        <v>0</v>
      </c>
      <c r="N67" s="52">
        <f t="shared" si="2"/>
        <v>0</v>
      </c>
      <c r="O67" s="52"/>
      <c r="P67" s="52"/>
      <c r="Q67" s="52">
        <f xml:space="preserve"> IF('2. Attributes Indexes'!E66="Operation", IF(B67="NR",0,1),0)</f>
        <v>1</v>
      </c>
      <c r="R67" s="52">
        <f t="shared" si="3"/>
        <v>0</v>
      </c>
      <c r="S67" s="52"/>
      <c r="T67" s="52"/>
      <c r="U67" s="52"/>
      <c r="V67" s="52"/>
      <c r="W67" s="14"/>
      <c r="X67" s="72" t="str">
        <f>'2. Attributes Indexes'!C66</f>
        <v>64. Appropriateness of the outputs of collaborative activities for results sharing to meet the collaborative objective(s) and purpose(s).</v>
      </c>
      <c r="Y67" s="50">
        <v>0</v>
      </c>
      <c r="Z67" s="50">
        <v>0</v>
      </c>
      <c r="AA67" s="50">
        <v>1</v>
      </c>
      <c r="AB67" s="50">
        <v>0</v>
      </c>
      <c r="AC67" s="50">
        <v>0</v>
      </c>
      <c r="AD67" s="50">
        <v>0</v>
      </c>
      <c r="AE67" s="50">
        <v>0</v>
      </c>
      <c r="AF67" s="50">
        <v>0</v>
      </c>
      <c r="AG67" s="50">
        <v>1</v>
      </c>
      <c r="AH67" s="51">
        <f t="shared" si="78"/>
        <v>0</v>
      </c>
      <c r="AI67" s="51">
        <f t="shared" si="78"/>
        <v>0</v>
      </c>
      <c r="AJ67" s="51">
        <f t="shared" si="78"/>
        <v>0</v>
      </c>
      <c r="AK67" s="51">
        <f t="shared" si="76"/>
        <v>0</v>
      </c>
      <c r="AL67" s="51">
        <f t="shared" si="76"/>
        <v>0</v>
      </c>
      <c r="AM67" s="51">
        <f t="shared" si="76"/>
        <v>0</v>
      </c>
      <c r="AN67" s="51">
        <f t="shared" si="76"/>
        <v>0</v>
      </c>
      <c r="AO67" s="51">
        <f t="shared" si="76"/>
        <v>0</v>
      </c>
      <c r="AP67" s="51">
        <f t="shared" si="76"/>
        <v>0</v>
      </c>
      <c r="AQ67" s="52">
        <f t="shared" si="79"/>
        <v>0</v>
      </c>
      <c r="AR67" s="52">
        <f t="shared" si="79"/>
        <v>0</v>
      </c>
      <c r="AS67" s="52">
        <f t="shared" si="79"/>
        <v>3</v>
      </c>
      <c r="AT67" s="52">
        <f t="shared" si="77"/>
        <v>0</v>
      </c>
      <c r="AU67" s="52">
        <f t="shared" si="77"/>
        <v>0</v>
      </c>
      <c r="AV67" s="52">
        <f t="shared" si="77"/>
        <v>0</v>
      </c>
      <c r="AW67" s="52">
        <f t="shared" si="77"/>
        <v>0</v>
      </c>
      <c r="AX67" s="52">
        <f t="shared" si="77"/>
        <v>0</v>
      </c>
      <c r="AY67" s="52">
        <f t="shared" si="77"/>
        <v>3</v>
      </c>
      <c r="AZ67" s="52"/>
      <c r="BA67" s="52"/>
      <c r="BB67" s="52"/>
      <c r="BC67" s="52"/>
      <c r="BD67" s="52"/>
      <c r="BE67" s="52"/>
      <c r="BF67" s="52"/>
      <c r="BG67" s="52"/>
      <c r="BH67" s="14"/>
    </row>
    <row r="68" spans="1:60" ht="75" x14ac:dyDescent="0.25">
      <c r="A68" s="61" t="str">
        <f>'2. Attributes Indexes'!A67</f>
        <v>O.7 Collaboration for sharing surveillance results</v>
      </c>
      <c r="B68" s="12">
        <f>'1. Criteria Scoring'!I71</f>
        <v>0</v>
      </c>
      <c r="C68" s="86"/>
      <c r="D68" s="52">
        <f t="shared" si="9"/>
        <v>1</v>
      </c>
      <c r="E68" s="88"/>
      <c r="F68" s="57">
        <f t="shared" si="7"/>
        <v>0</v>
      </c>
      <c r="G68" s="52">
        <f t="shared" si="8"/>
        <v>0</v>
      </c>
      <c r="H68" s="71" t="str">
        <f t="shared" si="73"/>
        <v>O.7 Collaboration for sharing surveillance results</v>
      </c>
      <c r="I68" s="19">
        <f xml:space="preserve"> IF('2. Attributes Indexes'!E67="Management", IF(B68="NR",0,1),0)</f>
        <v>0</v>
      </c>
      <c r="J68" s="52">
        <f t="shared" ref="J68:J76" si="82" xml:space="preserve"> IF(B68="NR",0, B68*I68)</f>
        <v>0</v>
      </c>
      <c r="K68" s="52"/>
      <c r="L68" s="52"/>
      <c r="M68" s="52">
        <f xml:space="preserve"> IF('2. Attributes Indexes'!E67="Support", IF(B68="NR",0,1),0)</f>
        <v>1</v>
      </c>
      <c r="N68" s="52">
        <f t="shared" ref="N68:N76" si="83">IF(B68="NR", 0, B68*M68)</f>
        <v>0</v>
      </c>
      <c r="O68" s="52"/>
      <c r="P68" s="52"/>
      <c r="Q68" s="52">
        <f xml:space="preserve"> IF('2. Attributes Indexes'!E67="Operation", IF(B68="NR",0,1),0)</f>
        <v>0</v>
      </c>
      <c r="R68" s="52">
        <f t="shared" ref="R68:R77" si="84">IF(B68="NR",0,(B68*Q68))</f>
        <v>0</v>
      </c>
      <c r="S68" s="52"/>
      <c r="T68" s="52"/>
      <c r="U68" s="52"/>
      <c r="V68" s="52"/>
      <c r="W68" s="14"/>
      <c r="X68" s="72" t="str">
        <f>'2. Attributes Indexes'!C67</f>
        <v>65. Availability of appropriate resources (financial, technical, material and human) to implement the collaborative activities for results sharing.</v>
      </c>
      <c r="Y68" s="50">
        <v>0</v>
      </c>
      <c r="Z68" s="50">
        <v>0</v>
      </c>
      <c r="AA68" s="50">
        <v>0</v>
      </c>
      <c r="AB68" s="50">
        <v>0</v>
      </c>
      <c r="AC68" s="50">
        <v>1</v>
      </c>
      <c r="AD68" s="50">
        <v>0</v>
      </c>
      <c r="AE68" s="50">
        <v>0</v>
      </c>
      <c r="AF68" s="50">
        <v>0</v>
      </c>
      <c r="AG68" s="50">
        <v>0</v>
      </c>
      <c r="AH68" s="51">
        <f t="shared" si="78"/>
        <v>0</v>
      </c>
      <c r="AI68" s="51">
        <f t="shared" si="78"/>
        <v>0</v>
      </c>
      <c r="AJ68" s="51">
        <f t="shared" si="78"/>
        <v>0</v>
      </c>
      <c r="AK68" s="51">
        <f t="shared" si="76"/>
        <v>0</v>
      </c>
      <c r="AL68" s="51">
        <f t="shared" si="76"/>
        <v>0</v>
      </c>
      <c r="AM68" s="51">
        <f t="shared" si="76"/>
        <v>0</v>
      </c>
      <c r="AN68" s="51">
        <f t="shared" si="76"/>
        <v>0</v>
      </c>
      <c r="AO68" s="51">
        <f t="shared" si="76"/>
        <v>0</v>
      </c>
      <c r="AP68" s="51">
        <f t="shared" si="76"/>
        <v>0</v>
      </c>
      <c r="AQ68" s="52">
        <f t="shared" si="79"/>
        <v>0</v>
      </c>
      <c r="AR68" s="52">
        <f t="shared" si="79"/>
        <v>0</v>
      </c>
      <c r="AS68" s="52">
        <f t="shared" si="79"/>
        <v>0</v>
      </c>
      <c r="AT68" s="52">
        <f t="shared" si="77"/>
        <v>0</v>
      </c>
      <c r="AU68" s="52">
        <f t="shared" si="77"/>
        <v>3</v>
      </c>
      <c r="AV68" s="52">
        <f t="shared" si="77"/>
        <v>0</v>
      </c>
      <c r="AW68" s="52">
        <f t="shared" si="77"/>
        <v>0</v>
      </c>
      <c r="AX68" s="52">
        <f t="shared" si="77"/>
        <v>0</v>
      </c>
      <c r="AY68" s="52">
        <f t="shared" si="77"/>
        <v>0</v>
      </c>
      <c r="AZ68" s="52"/>
      <c r="BA68" s="52"/>
      <c r="BB68" s="52"/>
      <c r="BC68" s="52"/>
      <c r="BD68" s="52"/>
      <c r="BE68" s="52"/>
      <c r="BF68" s="52"/>
      <c r="BG68" s="52"/>
      <c r="BH68" s="14"/>
    </row>
    <row r="69" spans="1:60" ht="120" x14ac:dyDescent="0.25">
      <c r="A69" s="61" t="str">
        <f>'2. Attributes Indexes'!A68</f>
        <v>O.8 Collaboration for communication to surveillance actors</v>
      </c>
      <c r="B69" s="12">
        <f>'1. Criteria Scoring'!I72</f>
        <v>0</v>
      </c>
      <c r="C69" s="11">
        <f>SUM(B69:B71)</f>
        <v>0</v>
      </c>
      <c r="D69" s="51">
        <f t="shared" ref="D69:D77" si="85" xml:space="preserve"> IF(B69="NR", 0,1)</f>
        <v>1</v>
      </c>
      <c r="E69" s="56">
        <f t="shared" ref="E69" si="86">SUM(D69:D71)*3</f>
        <v>9</v>
      </c>
      <c r="F69" s="56">
        <f t="shared" si="7"/>
        <v>0</v>
      </c>
      <c r="G69" s="51">
        <f t="shared" si="8"/>
        <v>9</v>
      </c>
      <c r="H69" s="12" t="str">
        <f t="shared" si="73"/>
        <v>O.8 Collaboration for communication to surveillance actors</v>
      </c>
      <c r="I69" s="19">
        <f xml:space="preserve"> IF('2. Attributes Indexes'!E68="Management", IF(B69="NR",0,1),0)</f>
        <v>0</v>
      </c>
      <c r="J69" s="52">
        <f t="shared" si="82"/>
        <v>0</v>
      </c>
      <c r="K69" s="52"/>
      <c r="L69" s="52"/>
      <c r="M69" s="52">
        <f xml:space="preserve"> IF('2. Attributes Indexes'!E68="Support", IF(B69="NR",0,1),0)</f>
        <v>0</v>
      </c>
      <c r="N69" s="52">
        <f t="shared" si="83"/>
        <v>0</v>
      </c>
      <c r="O69" s="52"/>
      <c r="P69" s="52"/>
      <c r="Q69" s="52">
        <f xml:space="preserve"> IF('2. Attributes Indexes'!E68="Operation", IF(B69="NR",0,1),0)</f>
        <v>1</v>
      </c>
      <c r="R69" s="52">
        <f t="shared" si="84"/>
        <v>0</v>
      </c>
      <c r="S69" s="52"/>
      <c r="T69" s="52"/>
      <c r="U69" s="52"/>
      <c r="V69" s="52"/>
      <c r="W69" s="14"/>
      <c r="X69" s="72" t="str">
        <f>'2. Attributes Indexes'!C68</f>
        <v>66. Relevance of the collaborative activities for communication to surveillance actors regarding the collaborative modalities OR the objective(s), purpose(s) and context (including sectoral surveillance capacities) if no modality planned at this step.</v>
      </c>
      <c r="Y69" s="50">
        <v>0</v>
      </c>
      <c r="Z69" s="50">
        <v>1</v>
      </c>
      <c r="AA69" s="50">
        <v>0</v>
      </c>
      <c r="AB69" s="50">
        <v>0</v>
      </c>
      <c r="AC69" s="50">
        <v>0</v>
      </c>
      <c r="AD69" s="50">
        <v>0</v>
      </c>
      <c r="AE69" s="50">
        <v>0</v>
      </c>
      <c r="AF69" s="50">
        <v>0</v>
      </c>
      <c r="AG69" s="50">
        <v>0</v>
      </c>
      <c r="AH69" s="51">
        <f t="shared" si="78"/>
        <v>0</v>
      </c>
      <c r="AI69" s="51">
        <f t="shared" si="78"/>
        <v>0</v>
      </c>
      <c r="AJ69" s="51">
        <f t="shared" si="78"/>
        <v>0</v>
      </c>
      <c r="AK69" s="51">
        <f t="shared" si="76"/>
        <v>0</v>
      </c>
      <c r="AL69" s="51">
        <f t="shared" si="76"/>
        <v>0</v>
      </c>
      <c r="AM69" s="51">
        <f t="shared" si="76"/>
        <v>0</v>
      </c>
      <c r="AN69" s="51">
        <f t="shared" si="76"/>
        <v>0</v>
      </c>
      <c r="AO69" s="51">
        <f t="shared" si="76"/>
        <v>0</v>
      </c>
      <c r="AP69" s="51">
        <f t="shared" si="76"/>
        <v>0</v>
      </c>
      <c r="AQ69" s="52">
        <f t="shared" si="79"/>
        <v>0</v>
      </c>
      <c r="AR69" s="52">
        <f t="shared" si="79"/>
        <v>3</v>
      </c>
      <c r="AS69" s="52">
        <f t="shared" si="79"/>
        <v>0</v>
      </c>
      <c r="AT69" s="52">
        <f t="shared" si="77"/>
        <v>0</v>
      </c>
      <c r="AU69" s="52">
        <f t="shared" si="77"/>
        <v>0</v>
      </c>
      <c r="AV69" s="52">
        <f t="shared" si="77"/>
        <v>0</v>
      </c>
      <c r="AW69" s="52">
        <f t="shared" si="77"/>
        <v>0</v>
      </c>
      <c r="AX69" s="52">
        <f t="shared" si="77"/>
        <v>0</v>
      </c>
      <c r="AY69" s="52">
        <f t="shared" si="77"/>
        <v>0</v>
      </c>
      <c r="AZ69" s="52"/>
      <c r="BA69" s="52"/>
      <c r="BB69" s="52"/>
      <c r="BC69" s="52"/>
      <c r="BD69" s="52"/>
      <c r="BE69" s="52"/>
      <c r="BF69" s="52"/>
      <c r="BG69" s="52"/>
      <c r="BH69" s="14"/>
    </row>
    <row r="70" spans="1:60" ht="75" x14ac:dyDescent="0.25">
      <c r="A70" s="61" t="str">
        <f>'2. Attributes Indexes'!A69</f>
        <v>O.8 Collaboration for communication to surveillance actors</v>
      </c>
      <c r="B70" s="12">
        <f>'1. Criteria Scoring'!I73</f>
        <v>0</v>
      </c>
      <c r="C70" s="86"/>
      <c r="D70" s="52">
        <f t="shared" si="85"/>
        <v>1</v>
      </c>
      <c r="E70" s="57"/>
      <c r="F70" s="57">
        <f t="shared" ref="F70:F77" si="87">C70</f>
        <v>0</v>
      </c>
      <c r="G70" s="52">
        <f t="shared" ref="G70:G77" si="88">E70-C70</f>
        <v>0</v>
      </c>
      <c r="H70" s="71" t="str">
        <f t="shared" si="73"/>
        <v>O.8 Collaboration for communication to surveillance actors</v>
      </c>
      <c r="I70" s="19">
        <f xml:space="preserve"> IF('2. Attributes Indexes'!E69="Management", IF(B70="NR",0,1),0)</f>
        <v>0</v>
      </c>
      <c r="J70" s="52">
        <f t="shared" si="82"/>
        <v>0</v>
      </c>
      <c r="K70" s="52"/>
      <c r="L70" s="52"/>
      <c r="M70" s="52">
        <f xml:space="preserve"> IF('2. Attributes Indexes'!E69="Support", IF(B70="NR",0,1),0)</f>
        <v>0</v>
      </c>
      <c r="N70" s="52">
        <f t="shared" si="83"/>
        <v>0</v>
      </c>
      <c r="O70" s="52"/>
      <c r="P70" s="52"/>
      <c r="Q70" s="52">
        <f xml:space="preserve"> IF('2. Attributes Indexes'!E69="Operation", IF(B70="NR",0,1),0)</f>
        <v>1</v>
      </c>
      <c r="R70" s="52">
        <f t="shared" si="84"/>
        <v>0</v>
      </c>
      <c r="S70" s="52"/>
      <c r="T70" s="52"/>
      <c r="U70" s="52"/>
      <c r="V70" s="52"/>
      <c r="W70" s="14"/>
      <c r="X70" s="72" t="str">
        <f>'2. Attributes Indexes'!C69</f>
        <v>67. Appropriateness of the outputs of collaborative activities for communication to surveillance actors to meet the collaborative objective(s) and purpose(s).</v>
      </c>
      <c r="Y70" s="50">
        <v>0</v>
      </c>
      <c r="Z70" s="50">
        <v>0</v>
      </c>
      <c r="AA70" s="50">
        <v>1</v>
      </c>
      <c r="AB70" s="50">
        <v>0</v>
      </c>
      <c r="AC70" s="50">
        <v>0</v>
      </c>
      <c r="AD70" s="50">
        <v>0</v>
      </c>
      <c r="AE70" s="50">
        <v>0</v>
      </c>
      <c r="AF70" s="50">
        <v>0</v>
      </c>
      <c r="AG70" s="50">
        <v>0</v>
      </c>
      <c r="AH70" s="51">
        <f t="shared" si="78"/>
        <v>0</v>
      </c>
      <c r="AI70" s="51">
        <f t="shared" si="78"/>
        <v>0</v>
      </c>
      <c r="AJ70" s="51">
        <f t="shared" si="78"/>
        <v>0</v>
      </c>
      <c r="AK70" s="51">
        <f t="shared" si="76"/>
        <v>0</v>
      </c>
      <c r="AL70" s="51">
        <f t="shared" si="76"/>
        <v>0</v>
      </c>
      <c r="AM70" s="51">
        <f t="shared" si="76"/>
        <v>0</v>
      </c>
      <c r="AN70" s="51">
        <f t="shared" si="76"/>
        <v>0</v>
      </c>
      <c r="AO70" s="51">
        <f t="shared" si="76"/>
        <v>0</v>
      </c>
      <c r="AP70" s="51">
        <f t="shared" si="76"/>
        <v>0</v>
      </c>
      <c r="AQ70" s="52">
        <f t="shared" si="79"/>
        <v>0</v>
      </c>
      <c r="AR70" s="52">
        <f t="shared" si="79"/>
        <v>0</v>
      </c>
      <c r="AS70" s="52">
        <f t="shared" si="79"/>
        <v>3</v>
      </c>
      <c r="AT70" s="52">
        <f t="shared" si="77"/>
        <v>0</v>
      </c>
      <c r="AU70" s="52">
        <f t="shared" si="77"/>
        <v>0</v>
      </c>
      <c r="AV70" s="52">
        <f t="shared" si="77"/>
        <v>0</v>
      </c>
      <c r="AW70" s="52">
        <f t="shared" si="77"/>
        <v>0</v>
      </c>
      <c r="AX70" s="52">
        <f t="shared" si="77"/>
        <v>0</v>
      </c>
      <c r="AY70" s="52">
        <f t="shared" si="77"/>
        <v>0</v>
      </c>
      <c r="AZ70" s="52"/>
      <c r="BA70" s="52"/>
      <c r="BB70" s="52"/>
      <c r="BC70" s="52"/>
      <c r="BD70" s="52"/>
      <c r="BE70" s="52"/>
      <c r="BF70" s="52"/>
      <c r="BG70" s="52"/>
      <c r="BH70" s="14"/>
    </row>
    <row r="71" spans="1:60" ht="75" x14ac:dyDescent="0.25">
      <c r="A71" s="61" t="str">
        <f>'2. Attributes Indexes'!A70</f>
        <v>O.8 Collaboration for communication to surveillance actors</v>
      </c>
      <c r="B71" s="12">
        <f>'1. Criteria Scoring'!I74</f>
        <v>0</v>
      </c>
      <c r="C71" s="86"/>
      <c r="D71" s="52">
        <f t="shared" si="85"/>
        <v>1</v>
      </c>
      <c r="E71" s="57"/>
      <c r="F71" s="57">
        <f t="shared" si="87"/>
        <v>0</v>
      </c>
      <c r="G71" s="52">
        <f t="shared" si="88"/>
        <v>0</v>
      </c>
      <c r="H71" s="71" t="str">
        <f t="shared" si="73"/>
        <v>O.8 Collaboration for communication to surveillance actors</v>
      </c>
      <c r="I71" s="19">
        <f xml:space="preserve"> IF('2. Attributes Indexes'!E70="Management", IF(B71="NR",0,1),0)</f>
        <v>0</v>
      </c>
      <c r="J71" s="52">
        <f t="shared" si="82"/>
        <v>0</v>
      </c>
      <c r="K71" s="52"/>
      <c r="L71" s="52"/>
      <c r="M71" s="52">
        <f xml:space="preserve"> IF('2. Attributes Indexes'!E70="Support", IF(B71="NR",0,1),0)</f>
        <v>1</v>
      </c>
      <c r="N71" s="52">
        <f t="shared" si="83"/>
        <v>0</v>
      </c>
      <c r="O71" s="52"/>
      <c r="P71" s="52"/>
      <c r="Q71" s="52">
        <f xml:space="preserve"> IF('2. Attributes Indexes'!E70="Operation", IF(B71="NR",0,1),0)</f>
        <v>0</v>
      </c>
      <c r="R71" s="52">
        <f t="shared" si="84"/>
        <v>0</v>
      </c>
      <c r="S71" s="52"/>
      <c r="T71" s="52"/>
      <c r="U71" s="52"/>
      <c r="V71" s="52"/>
      <c r="W71" s="14"/>
      <c r="X71" s="72" t="str">
        <f>'2. Attributes Indexes'!C70</f>
        <v>68. Availability of appropriate resources (financial, technical, material and human) to implement the collaborative activities for data analysis and interpretation.</v>
      </c>
      <c r="Y71" s="50">
        <v>0</v>
      </c>
      <c r="Z71" s="50">
        <v>0</v>
      </c>
      <c r="AA71" s="50">
        <v>0</v>
      </c>
      <c r="AB71" s="50">
        <v>0</v>
      </c>
      <c r="AC71" s="50">
        <v>1</v>
      </c>
      <c r="AD71" s="50">
        <v>0</v>
      </c>
      <c r="AE71" s="50">
        <v>0</v>
      </c>
      <c r="AF71" s="50">
        <v>0</v>
      </c>
      <c r="AG71" s="50">
        <v>0</v>
      </c>
      <c r="AH71" s="51">
        <f t="shared" si="78"/>
        <v>0</v>
      </c>
      <c r="AI71" s="51">
        <f t="shared" si="78"/>
        <v>0</v>
      </c>
      <c r="AJ71" s="51">
        <f t="shared" si="78"/>
        <v>0</v>
      </c>
      <c r="AK71" s="51">
        <f t="shared" si="76"/>
        <v>0</v>
      </c>
      <c r="AL71" s="51">
        <f t="shared" si="76"/>
        <v>0</v>
      </c>
      <c r="AM71" s="51">
        <f t="shared" si="76"/>
        <v>0</v>
      </c>
      <c r="AN71" s="51">
        <f t="shared" si="76"/>
        <v>0</v>
      </c>
      <c r="AO71" s="51">
        <f t="shared" si="76"/>
        <v>0</v>
      </c>
      <c r="AP71" s="51">
        <f t="shared" si="76"/>
        <v>0</v>
      </c>
      <c r="AQ71" s="52">
        <f t="shared" si="79"/>
        <v>0</v>
      </c>
      <c r="AR71" s="52">
        <f t="shared" si="79"/>
        <v>0</v>
      </c>
      <c r="AS71" s="52">
        <f t="shared" si="79"/>
        <v>0</v>
      </c>
      <c r="AT71" s="52">
        <f t="shared" si="77"/>
        <v>0</v>
      </c>
      <c r="AU71" s="52">
        <f t="shared" si="77"/>
        <v>3</v>
      </c>
      <c r="AV71" s="52">
        <f t="shared" si="77"/>
        <v>0</v>
      </c>
      <c r="AW71" s="52">
        <f t="shared" si="77"/>
        <v>0</v>
      </c>
      <c r="AX71" s="52">
        <f t="shared" si="77"/>
        <v>0</v>
      </c>
      <c r="AY71" s="52">
        <f t="shared" si="77"/>
        <v>0</v>
      </c>
      <c r="AZ71" s="52"/>
      <c r="BA71" s="52"/>
      <c r="BB71" s="52"/>
      <c r="BC71" s="52"/>
      <c r="BD71" s="52"/>
      <c r="BE71" s="52"/>
      <c r="BF71" s="52"/>
      <c r="BG71" s="52"/>
      <c r="BH71" s="14"/>
    </row>
    <row r="72" spans="1:60" ht="120" x14ac:dyDescent="0.25">
      <c r="A72" s="61" t="str">
        <f>'2. Attributes Indexes'!A71</f>
        <v>O.9 Collaboration for external communication</v>
      </c>
      <c r="B72" s="12">
        <f>'1. Criteria Scoring'!I75</f>
        <v>0</v>
      </c>
      <c r="C72" s="11">
        <f t="shared" si="75"/>
        <v>0</v>
      </c>
      <c r="D72" s="51">
        <f t="shared" si="85"/>
        <v>1</v>
      </c>
      <c r="E72" s="56">
        <f t="shared" si="74"/>
        <v>9</v>
      </c>
      <c r="F72" s="56">
        <f t="shared" si="87"/>
        <v>0</v>
      </c>
      <c r="G72" s="51">
        <f t="shared" si="88"/>
        <v>9</v>
      </c>
      <c r="H72" s="12" t="str">
        <f t="shared" si="73"/>
        <v>O.9 Collaboration for external communication</v>
      </c>
      <c r="I72" s="19">
        <f xml:space="preserve"> IF('2. Attributes Indexes'!E71="Management", IF(B72="NR",0,1),0)</f>
        <v>0</v>
      </c>
      <c r="J72" s="52">
        <f t="shared" si="82"/>
        <v>0</v>
      </c>
      <c r="K72" s="52"/>
      <c r="L72" s="52"/>
      <c r="M72" s="52">
        <f xml:space="preserve"> IF('2. Attributes Indexes'!E71="Support", IF(B72="NR",0,1),0)</f>
        <v>0</v>
      </c>
      <c r="N72" s="52">
        <f t="shared" si="83"/>
        <v>0</v>
      </c>
      <c r="O72" s="52"/>
      <c r="P72" s="52"/>
      <c r="Q72" s="52">
        <f xml:space="preserve"> IF('2. Attributes Indexes'!E71="Operation", IF(B72="NR",0,1),0)</f>
        <v>1</v>
      </c>
      <c r="R72" s="52">
        <f t="shared" si="84"/>
        <v>0</v>
      </c>
      <c r="S72" s="52"/>
      <c r="T72" s="52"/>
      <c r="U72" s="52"/>
      <c r="V72" s="52"/>
      <c r="W72" s="14"/>
      <c r="X72" s="72" t="str">
        <f>'2. Attributes Indexes'!C71</f>
        <v>69. Relevance of the collaborative activities for external communication regarding the collaborative modalities OR the objective(s), purpose(s) and context (including sectoral surveillance capacities) if no modality planned at this step.</v>
      </c>
      <c r="Y72" s="50">
        <v>0</v>
      </c>
      <c r="Z72" s="50">
        <v>1</v>
      </c>
      <c r="AA72" s="50">
        <v>0</v>
      </c>
      <c r="AB72" s="50">
        <v>0</v>
      </c>
      <c r="AC72" s="50">
        <v>0</v>
      </c>
      <c r="AD72" s="50">
        <v>0</v>
      </c>
      <c r="AE72" s="50">
        <v>0</v>
      </c>
      <c r="AF72" s="50">
        <v>0</v>
      </c>
      <c r="AG72" s="50">
        <v>0</v>
      </c>
      <c r="AH72" s="51">
        <f t="shared" si="78"/>
        <v>0</v>
      </c>
      <c r="AI72" s="51">
        <f t="shared" si="78"/>
        <v>0</v>
      </c>
      <c r="AJ72" s="51">
        <f t="shared" si="78"/>
        <v>0</v>
      </c>
      <c r="AK72" s="51">
        <f t="shared" si="76"/>
        <v>0</v>
      </c>
      <c r="AL72" s="51">
        <f t="shared" si="76"/>
        <v>0</v>
      </c>
      <c r="AM72" s="51">
        <f t="shared" si="76"/>
        <v>0</v>
      </c>
      <c r="AN72" s="51">
        <f t="shared" si="76"/>
        <v>0</v>
      </c>
      <c r="AO72" s="51">
        <f t="shared" si="76"/>
        <v>0</v>
      </c>
      <c r="AP72" s="51">
        <f t="shared" si="76"/>
        <v>0</v>
      </c>
      <c r="AQ72" s="52">
        <f t="shared" si="79"/>
        <v>0</v>
      </c>
      <c r="AR72" s="52">
        <f t="shared" si="79"/>
        <v>3</v>
      </c>
      <c r="AS72" s="52">
        <f t="shared" si="79"/>
        <v>0</v>
      </c>
      <c r="AT72" s="52">
        <f t="shared" si="77"/>
        <v>0</v>
      </c>
      <c r="AU72" s="52">
        <f t="shared" si="77"/>
        <v>0</v>
      </c>
      <c r="AV72" s="52">
        <f t="shared" si="77"/>
        <v>0</v>
      </c>
      <c r="AW72" s="52">
        <f t="shared" si="77"/>
        <v>0</v>
      </c>
      <c r="AX72" s="52">
        <f t="shared" si="77"/>
        <v>0</v>
      </c>
      <c r="AY72" s="52">
        <f t="shared" si="77"/>
        <v>0</v>
      </c>
      <c r="AZ72" s="52"/>
      <c r="BA72" s="52"/>
      <c r="BB72" s="52"/>
      <c r="BC72" s="52"/>
      <c r="BD72" s="52"/>
      <c r="BE72" s="52"/>
      <c r="BF72" s="52"/>
      <c r="BG72" s="52"/>
      <c r="BH72" s="71"/>
    </row>
    <row r="73" spans="1:60" ht="75" x14ac:dyDescent="0.25">
      <c r="A73" s="61" t="str">
        <f>'2. Attributes Indexes'!A72</f>
        <v>O.9 Collaboration for external communication</v>
      </c>
      <c r="B73" s="12">
        <f>'1. Criteria Scoring'!I76</f>
        <v>0</v>
      </c>
      <c r="C73" s="13"/>
      <c r="D73" s="52">
        <f t="shared" si="85"/>
        <v>1</v>
      </c>
      <c r="E73" s="57"/>
      <c r="F73" s="57">
        <f t="shared" si="87"/>
        <v>0</v>
      </c>
      <c r="G73" s="52">
        <f t="shared" si="88"/>
        <v>0</v>
      </c>
      <c r="H73" s="71" t="str">
        <f t="shared" si="73"/>
        <v>O.9 Collaboration for external communication</v>
      </c>
      <c r="I73" s="19">
        <f xml:space="preserve"> IF('2. Attributes Indexes'!E72="Management", IF(B73="NR",0,1),0)</f>
        <v>0</v>
      </c>
      <c r="J73" s="52">
        <f t="shared" si="82"/>
        <v>0</v>
      </c>
      <c r="K73" s="52"/>
      <c r="L73" s="52"/>
      <c r="M73" s="52">
        <f xml:space="preserve"> IF('2. Attributes Indexes'!E72="Support", IF(B73="NR",0,1),0)</f>
        <v>0</v>
      </c>
      <c r="N73" s="52">
        <f t="shared" si="83"/>
        <v>0</v>
      </c>
      <c r="O73" s="52"/>
      <c r="P73" s="52"/>
      <c r="Q73" s="52">
        <f xml:space="preserve"> IF('2. Attributes Indexes'!E72="Operation", IF(B73="NR",0,1),0)</f>
        <v>1</v>
      </c>
      <c r="R73" s="52">
        <f t="shared" si="84"/>
        <v>0</v>
      </c>
      <c r="S73" s="52"/>
      <c r="T73" s="52"/>
      <c r="U73" s="52"/>
      <c r="V73" s="52"/>
      <c r="W73" s="14"/>
      <c r="X73" s="72" t="str">
        <f>'2. Attributes Indexes'!C72</f>
        <v>70. Appropriateness of the outputs of collaborative activities  for external communication to meet the collaborative objective(s) and purpose(s).</v>
      </c>
      <c r="Y73" s="50">
        <v>0</v>
      </c>
      <c r="Z73" s="50">
        <v>0</v>
      </c>
      <c r="AA73" s="50">
        <v>1</v>
      </c>
      <c r="AB73" s="50">
        <v>0</v>
      </c>
      <c r="AC73" s="50">
        <v>0</v>
      </c>
      <c r="AD73" s="50">
        <v>0</v>
      </c>
      <c r="AE73" s="50">
        <v>0</v>
      </c>
      <c r="AF73" s="50">
        <v>0</v>
      </c>
      <c r="AG73" s="50">
        <v>0</v>
      </c>
      <c r="AH73" s="51">
        <f t="shared" si="78"/>
        <v>0</v>
      </c>
      <c r="AI73" s="51">
        <f t="shared" si="78"/>
        <v>0</v>
      </c>
      <c r="AJ73" s="51">
        <f t="shared" si="78"/>
        <v>0</v>
      </c>
      <c r="AK73" s="51">
        <f t="shared" si="76"/>
        <v>0</v>
      </c>
      <c r="AL73" s="51">
        <f t="shared" si="76"/>
        <v>0</v>
      </c>
      <c r="AM73" s="51">
        <f t="shared" si="76"/>
        <v>0</v>
      </c>
      <c r="AN73" s="51">
        <f t="shared" si="76"/>
        <v>0</v>
      </c>
      <c r="AO73" s="51">
        <f t="shared" si="76"/>
        <v>0</v>
      </c>
      <c r="AP73" s="51">
        <f t="shared" si="76"/>
        <v>0</v>
      </c>
      <c r="AQ73" s="52">
        <f t="shared" si="79"/>
        <v>0</v>
      </c>
      <c r="AR73" s="52">
        <f t="shared" si="79"/>
        <v>0</v>
      </c>
      <c r="AS73" s="52">
        <f t="shared" si="79"/>
        <v>3</v>
      </c>
      <c r="AT73" s="52">
        <f t="shared" si="77"/>
        <v>0</v>
      </c>
      <c r="AU73" s="52">
        <f t="shared" si="77"/>
        <v>0</v>
      </c>
      <c r="AV73" s="52">
        <f t="shared" si="77"/>
        <v>0</v>
      </c>
      <c r="AW73" s="52">
        <f t="shared" si="77"/>
        <v>0</v>
      </c>
      <c r="AX73" s="52">
        <f t="shared" si="77"/>
        <v>0</v>
      </c>
      <c r="AY73" s="52">
        <f t="shared" si="77"/>
        <v>0</v>
      </c>
      <c r="AZ73" s="52"/>
      <c r="BA73" s="52"/>
      <c r="BB73" s="52"/>
      <c r="BC73" s="52"/>
      <c r="BD73" s="52"/>
      <c r="BE73" s="52"/>
      <c r="BF73" s="52"/>
      <c r="BG73" s="52"/>
      <c r="BH73" s="71"/>
    </row>
    <row r="74" spans="1:60" ht="75" x14ac:dyDescent="0.25">
      <c r="A74" s="61" t="str">
        <f>'2. Attributes Indexes'!A73</f>
        <v>O.9 Collaboration for external communication</v>
      </c>
      <c r="B74" s="12">
        <f>'1. Criteria Scoring'!I77</f>
        <v>0</v>
      </c>
      <c r="C74" s="13"/>
      <c r="D74" s="52">
        <f t="shared" si="85"/>
        <v>1</v>
      </c>
      <c r="E74" s="57"/>
      <c r="F74" s="57">
        <f t="shared" si="87"/>
        <v>0</v>
      </c>
      <c r="G74" s="52">
        <f t="shared" si="88"/>
        <v>0</v>
      </c>
      <c r="H74" s="71" t="str">
        <f t="shared" si="73"/>
        <v>O.9 Collaboration for external communication</v>
      </c>
      <c r="I74" s="19">
        <f xml:space="preserve"> IF('2. Attributes Indexes'!E73="Management", IF(B74="NR",0,1),0)</f>
        <v>0</v>
      </c>
      <c r="J74" s="52">
        <f t="shared" si="82"/>
        <v>0</v>
      </c>
      <c r="K74" s="52"/>
      <c r="L74" s="52"/>
      <c r="M74" s="52">
        <f xml:space="preserve"> IF('2. Attributes Indexes'!E73="Support", IF(B74="NR",0,1),0)</f>
        <v>1</v>
      </c>
      <c r="N74" s="52">
        <f t="shared" si="83"/>
        <v>0</v>
      </c>
      <c r="O74" s="52"/>
      <c r="P74" s="52"/>
      <c r="Q74" s="52">
        <f xml:space="preserve"> IF('2. Attributes Indexes'!E73="Operation", IF(B74="NR",0,1),0)</f>
        <v>0</v>
      </c>
      <c r="R74" s="52">
        <f t="shared" si="84"/>
        <v>0</v>
      </c>
      <c r="S74" s="52"/>
      <c r="T74" s="52"/>
      <c r="U74" s="52"/>
      <c r="V74" s="52"/>
      <c r="W74" s="14"/>
      <c r="X74" s="72" t="str">
        <f>'2. Attributes Indexes'!C73</f>
        <v>71. Availability of appropriate resources (financial, technical, material and human) to implement the collaborative activities for external communication.</v>
      </c>
      <c r="Y74" s="50">
        <v>0</v>
      </c>
      <c r="Z74" s="50">
        <v>0</v>
      </c>
      <c r="AA74" s="50">
        <v>0</v>
      </c>
      <c r="AB74" s="50">
        <v>0</v>
      </c>
      <c r="AC74" s="50">
        <v>1</v>
      </c>
      <c r="AD74" s="50">
        <v>0</v>
      </c>
      <c r="AE74" s="50">
        <v>0</v>
      </c>
      <c r="AF74" s="50">
        <v>0</v>
      </c>
      <c r="AG74" s="50">
        <v>0</v>
      </c>
      <c r="AH74" s="51">
        <f t="shared" si="78"/>
        <v>0</v>
      </c>
      <c r="AI74" s="51">
        <f t="shared" si="78"/>
        <v>0</v>
      </c>
      <c r="AJ74" s="51">
        <f t="shared" si="78"/>
        <v>0</v>
      </c>
      <c r="AK74" s="51">
        <f t="shared" si="76"/>
        <v>0</v>
      </c>
      <c r="AL74" s="51">
        <f t="shared" si="76"/>
        <v>0</v>
      </c>
      <c r="AM74" s="51">
        <f t="shared" si="76"/>
        <v>0</v>
      </c>
      <c r="AN74" s="51">
        <f t="shared" si="76"/>
        <v>0</v>
      </c>
      <c r="AO74" s="51">
        <f t="shared" si="76"/>
        <v>0</v>
      </c>
      <c r="AP74" s="51">
        <f t="shared" si="76"/>
        <v>0</v>
      </c>
      <c r="AQ74" s="52">
        <f t="shared" si="79"/>
        <v>0</v>
      </c>
      <c r="AR74" s="52">
        <f t="shared" si="79"/>
        <v>0</v>
      </c>
      <c r="AS74" s="52">
        <f t="shared" si="79"/>
        <v>0</v>
      </c>
      <c r="AT74" s="52">
        <f t="shared" si="77"/>
        <v>0</v>
      </c>
      <c r="AU74" s="52">
        <f t="shared" si="77"/>
        <v>3</v>
      </c>
      <c r="AV74" s="52">
        <f t="shared" si="77"/>
        <v>0</v>
      </c>
      <c r="AW74" s="52">
        <f t="shared" si="77"/>
        <v>0</v>
      </c>
      <c r="AX74" s="52">
        <f t="shared" si="77"/>
        <v>0</v>
      </c>
      <c r="AY74" s="52">
        <f t="shared" si="77"/>
        <v>0</v>
      </c>
      <c r="AZ74" s="52"/>
      <c r="BA74" s="52"/>
      <c r="BB74" s="52"/>
      <c r="BC74" s="52"/>
      <c r="BD74" s="52"/>
      <c r="BE74" s="52"/>
      <c r="BF74" s="52"/>
      <c r="BG74" s="52"/>
      <c r="BH74" s="71"/>
    </row>
    <row r="75" spans="1:60" ht="90" x14ac:dyDescent="0.25">
      <c r="A75" s="61" t="str">
        <f>'2. Attributes Indexes'!A74</f>
        <v>O.10 Collaboration for dissemination to decision-makers</v>
      </c>
      <c r="B75" s="12">
        <f>'1. Criteria Scoring'!I78</f>
        <v>0</v>
      </c>
      <c r="C75" s="11">
        <f t="shared" si="75"/>
        <v>0</v>
      </c>
      <c r="D75" s="51">
        <f t="shared" si="85"/>
        <v>1</v>
      </c>
      <c r="E75" s="56">
        <f t="shared" si="74"/>
        <v>9</v>
      </c>
      <c r="F75" s="56">
        <f t="shared" si="87"/>
        <v>0</v>
      </c>
      <c r="G75" s="51">
        <f t="shared" si="88"/>
        <v>9</v>
      </c>
      <c r="H75" s="12" t="str">
        <f t="shared" si="73"/>
        <v>O.10 Collaboration for dissemination to decision-makers</v>
      </c>
      <c r="I75" s="19">
        <f xml:space="preserve"> IF('2. Attributes Indexes'!E74="Management", IF(B75="NR",0,1),0)</f>
        <v>0</v>
      </c>
      <c r="J75" s="52">
        <f t="shared" si="82"/>
        <v>0</v>
      </c>
      <c r="K75" s="52"/>
      <c r="L75" s="52"/>
      <c r="M75" s="52">
        <f xml:space="preserve"> IF('2. Attributes Indexes'!E74="Support", IF(B75="NR",0,1),0)</f>
        <v>0</v>
      </c>
      <c r="N75" s="52">
        <f t="shared" si="83"/>
        <v>0</v>
      </c>
      <c r="O75" s="52"/>
      <c r="P75" s="52"/>
      <c r="Q75" s="52">
        <f xml:space="preserve"> IF('2. Attributes Indexes'!E74="Operation", IF(B75="NR",0,1),0)</f>
        <v>1</v>
      </c>
      <c r="R75" s="52">
        <f t="shared" si="84"/>
        <v>0</v>
      </c>
      <c r="S75" s="52"/>
      <c r="T75" s="52"/>
      <c r="U75" s="52"/>
      <c r="V75" s="52"/>
      <c r="W75" s="14"/>
      <c r="X75" s="72" t="str">
        <f>'2. Attributes Indexes'!C74</f>
        <v>72. Relevance of the collaborative activities for dissemination regarding the collaborative modalities OR the objective(s), purpose(s) and context (including sectoral surveillance capacities).</v>
      </c>
      <c r="Y75" s="50">
        <v>0</v>
      </c>
      <c r="Z75" s="50">
        <v>1</v>
      </c>
      <c r="AA75" s="50">
        <v>0</v>
      </c>
      <c r="AB75" s="50">
        <v>0</v>
      </c>
      <c r="AC75" s="50">
        <v>0</v>
      </c>
      <c r="AD75" s="50">
        <v>0</v>
      </c>
      <c r="AE75" s="50">
        <v>0</v>
      </c>
      <c r="AF75" s="50">
        <v>0</v>
      </c>
      <c r="AG75" s="50">
        <v>0</v>
      </c>
      <c r="AH75" s="51">
        <f t="shared" si="78"/>
        <v>0</v>
      </c>
      <c r="AI75" s="51">
        <f t="shared" si="78"/>
        <v>0</v>
      </c>
      <c r="AJ75" s="51">
        <f t="shared" si="78"/>
        <v>0</v>
      </c>
      <c r="AK75" s="51">
        <f t="shared" si="76"/>
        <v>0</v>
      </c>
      <c r="AL75" s="51">
        <f t="shared" si="76"/>
        <v>0</v>
      </c>
      <c r="AM75" s="51">
        <f t="shared" si="76"/>
        <v>0</v>
      </c>
      <c r="AN75" s="51">
        <f t="shared" si="76"/>
        <v>0</v>
      </c>
      <c r="AO75" s="51">
        <f t="shared" si="76"/>
        <v>0</v>
      </c>
      <c r="AP75" s="51">
        <f t="shared" si="76"/>
        <v>0</v>
      </c>
      <c r="AQ75" s="52">
        <f t="shared" si="79"/>
        <v>0</v>
      </c>
      <c r="AR75" s="52">
        <f t="shared" si="79"/>
        <v>3</v>
      </c>
      <c r="AS75" s="52">
        <f t="shared" si="79"/>
        <v>0</v>
      </c>
      <c r="AT75" s="52">
        <f t="shared" si="77"/>
        <v>0</v>
      </c>
      <c r="AU75" s="52">
        <f t="shared" si="77"/>
        <v>0</v>
      </c>
      <c r="AV75" s="52">
        <f t="shared" si="77"/>
        <v>0</v>
      </c>
      <c r="AW75" s="52">
        <f t="shared" si="77"/>
        <v>0</v>
      </c>
      <c r="AX75" s="52">
        <f t="shared" si="77"/>
        <v>0</v>
      </c>
      <c r="AY75" s="52">
        <f t="shared" si="77"/>
        <v>0</v>
      </c>
      <c r="AZ75" s="52"/>
      <c r="BA75" s="52"/>
      <c r="BB75" s="52"/>
      <c r="BC75" s="52"/>
      <c r="BD75" s="52"/>
      <c r="BE75" s="52"/>
      <c r="BF75" s="52"/>
      <c r="BG75" s="52"/>
      <c r="BH75" s="71"/>
    </row>
    <row r="76" spans="1:60" ht="75" x14ac:dyDescent="0.25">
      <c r="A76" s="61" t="str">
        <f>'2. Attributes Indexes'!A75</f>
        <v>O.10 Collaboration for dissemination to decision-makers</v>
      </c>
      <c r="B76" s="12">
        <f>'1. Criteria Scoring'!I79</f>
        <v>0</v>
      </c>
      <c r="C76" s="13"/>
      <c r="D76" s="52">
        <f t="shared" si="85"/>
        <v>1</v>
      </c>
      <c r="E76" s="57"/>
      <c r="F76" s="57">
        <f t="shared" si="87"/>
        <v>0</v>
      </c>
      <c r="G76" s="52">
        <f t="shared" si="88"/>
        <v>0</v>
      </c>
      <c r="H76" s="71" t="str">
        <f t="shared" si="73"/>
        <v>O.10 Collaboration for dissemination to decision-makers</v>
      </c>
      <c r="I76" s="19">
        <f xml:space="preserve"> IF('2. Attributes Indexes'!E75="Management", IF(B76="NR",0,1),0)</f>
        <v>0</v>
      </c>
      <c r="J76" s="52">
        <f t="shared" si="82"/>
        <v>0</v>
      </c>
      <c r="K76" s="52"/>
      <c r="L76" s="52"/>
      <c r="M76" s="52">
        <f xml:space="preserve"> IF('2. Attributes Indexes'!E75="Support", IF(B76="NR",0,1),0)</f>
        <v>0</v>
      </c>
      <c r="N76" s="52">
        <f t="shared" si="83"/>
        <v>0</v>
      </c>
      <c r="O76" s="52"/>
      <c r="P76" s="52"/>
      <c r="Q76" s="52">
        <f xml:space="preserve"> IF('2. Attributes Indexes'!E75="Operation", IF(B76="NR",0,1),0)</f>
        <v>1</v>
      </c>
      <c r="R76" s="52">
        <f t="shared" si="84"/>
        <v>0</v>
      </c>
      <c r="S76" s="52"/>
      <c r="T76" s="52"/>
      <c r="U76" s="52"/>
      <c r="V76" s="52"/>
      <c r="W76" s="14"/>
      <c r="X76" s="72" t="str">
        <f>'2. Attributes Indexes'!C75</f>
        <v>73. Appropriateness of the outputs of collaborative activities for dissemination to meet the collaborative objective(s) and purpose(s).</v>
      </c>
      <c r="Y76" s="50">
        <v>0</v>
      </c>
      <c r="Z76" s="50">
        <v>0</v>
      </c>
      <c r="AA76" s="50">
        <v>1</v>
      </c>
      <c r="AB76" s="50">
        <v>0</v>
      </c>
      <c r="AC76" s="50">
        <v>0</v>
      </c>
      <c r="AD76" s="50">
        <v>0</v>
      </c>
      <c r="AE76" s="50">
        <v>0</v>
      </c>
      <c r="AF76" s="50">
        <v>0</v>
      </c>
      <c r="AG76" s="50">
        <v>0</v>
      </c>
      <c r="AH76" s="51">
        <f t="shared" si="78"/>
        <v>0</v>
      </c>
      <c r="AI76" s="51">
        <f t="shared" si="78"/>
        <v>0</v>
      </c>
      <c r="AJ76" s="51">
        <f t="shared" si="78"/>
        <v>0</v>
      </c>
      <c r="AK76" s="51">
        <f t="shared" si="76"/>
        <v>0</v>
      </c>
      <c r="AL76" s="51">
        <f t="shared" si="76"/>
        <v>0</v>
      </c>
      <c r="AM76" s="51">
        <f t="shared" si="76"/>
        <v>0</v>
      </c>
      <c r="AN76" s="51">
        <f t="shared" si="76"/>
        <v>0</v>
      </c>
      <c r="AO76" s="51">
        <f t="shared" si="76"/>
        <v>0</v>
      </c>
      <c r="AP76" s="51">
        <f t="shared" si="76"/>
        <v>0</v>
      </c>
      <c r="AQ76" s="52">
        <f t="shared" si="79"/>
        <v>0</v>
      </c>
      <c r="AR76" s="52">
        <f t="shared" si="79"/>
        <v>0</v>
      </c>
      <c r="AS76" s="52">
        <f t="shared" si="79"/>
        <v>3</v>
      </c>
      <c r="AT76" s="52">
        <f t="shared" si="77"/>
        <v>0</v>
      </c>
      <c r="AU76" s="52">
        <f t="shared" si="77"/>
        <v>0</v>
      </c>
      <c r="AV76" s="52">
        <f t="shared" si="77"/>
        <v>0</v>
      </c>
      <c r="AW76" s="52">
        <f t="shared" si="77"/>
        <v>0</v>
      </c>
      <c r="AX76" s="52">
        <f t="shared" si="77"/>
        <v>0</v>
      </c>
      <c r="AY76" s="52">
        <f t="shared" si="77"/>
        <v>0</v>
      </c>
      <c r="AZ76" s="52"/>
      <c r="BA76" s="52"/>
      <c r="BB76" s="52"/>
      <c r="BC76" s="52"/>
      <c r="BD76" s="52"/>
      <c r="BE76" s="52"/>
      <c r="BF76" s="52"/>
      <c r="BG76" s="52"/>
      <c r="BH76" s="14"/>
    </row>
    <row r="77" spans="1:60" ht="75" x14ac:dyDescent="0.25">
      <c r="A77" s="62" t="str">
        <f>'2. Attributes Indexes'!A76</f>
        <v>O.10 Collaboration for dissemination to risk managers</v>
      </c>
      <c r="B77" s="63">
        <f>'1. Criteria Scoring'!I80</f>
        <v>0</v>
      </c>
      <c r="C77" s="15"/>
      <c r="D77" s="16">
        <f t="shared" si="85"/>
        <v>1</v>
      </c>
      <c r="E77" s="17"/>
      <c r="F77" s="17">
        <f t="shared" si="87"/>
        <v>0</v>
      </c>
      <c r="G77" s="16">
        <f t="shared" si="88"/>
        <v>0</v>
      </c>
      <c r="H77" s="18" t="str">
        <f t="shared" si="73"/>
        <v>O.10 Collaboration for dissemination to risk managers</v>
      </c>
      <c r="I77" s="58">
        <f xml:space="preserve"> IF('2. Attributes Indexes'!E76="Management", IF(B77="NR",0,1),0)</f>
        <v>0</v>
      </c>
      <c r="J77" s="16">
        <f t="shared" ref="J77" si="89" xml:space="preserve"> IF(B77="NR",0, B77*I77)</f>
        <v>0</v>
      </c>
      <c r="K77" s="16"/>
      <c r="L77" s="16"/>
      <c r="M77" s="16">
        <f xml:space="preserve"> IF('2. Attributes Indexes'!E76="Support", IF(B77="NR",0,1),0)</f>
        <v>1</v>
      </c>
      <c r="N77" s="16">
        <f t="shared" ref="N77" si="90">IF(B77="NR", 0, B77*M77)</f>
        <v>0</v>
      </c>
      <c r="O77" s="16"/>
      <c r="P77" s="16"/>
      <c r="Q77" s="16">
        <f xml:space="preserve"> IF('2. Attributes Indexes'!E76="Operation", IF(B77="NR",0,1),0)</f>
        <v>0</v>
      </c>
      <c r="R77" s="16">
        <f t="shared" si="84"/>
        <v>0</v>
      </c>
      <c r="S77" s="16"/>
      <c r="T77" s="16"/>
      <c r="U77" s="16"/>
      <c r="V77" s="16"/>
      <c r="W77" s="18"/>
      <c r="X77" s="53" t="str">
        <f>'2. Attributes Indexes'!C76</f>
        <v>74. Availability of appropriate resources (financial, technical, material and human) to implement the collaborative activities for data dissemination.</v>
      </c>
      <c r="Y77" s="22">
        <v>0</v>
      </c>
      <c r="Z77" s="22">
        <v>0</v>
      </c>
      <c r="AA77" s="22">
        <v>0</v>
      </c>
      <c r="AB77" s="22">
        <v>0</v>
      </c>
      <c r="AC77" s="22">
        <v>1</v>
      </c>
      <c r="AD77" s="22">
        <v>0</v>
      </c>
      <c r="AE77" s="22">
        <v>0</v>
      </c>
      <c r="AF77" s="22">
        <v>0</v>
      </c>
      <c r="AG77" s="22">
        <v>0</v>
      </c>
      <c r="AH77" s="23">
        <f t="shared" si="78"/>
        <v>0</v>
      </c>
      <c r="AI77" s="23">
        <f t="shared" si="78"/>
        <v>0</v>
      </c>
      <c r="AJ77" s="23">
        <f t="shared" si="78"/>
        <v>0</v>
      </c>
      <c r="AK77" s="23">
        <f t="shared" si="76"/>
        <v>0</v>
      </c>
      <c r="AL77" s="23">
        <f t="shared" si="76"/>
        <v>0</v>
      </c>
      <c r="AM77" s="23">
        <f t="shared" si="76"/>
        <v>0</v>
      </c>
      <c r="AN77" s="23">
        <f t="shared" si="76"/>
        <v>0</v>
      </c>
      <c r="AO77" s="23">
        <f t="shared" si="76"/>
        <v>0</v>
      </c>
      <c r="AP77" s="23">
        <f t="shared" si="76"/>
        <v>0</v>
      </c>
      <c r="AQ77" s="16">
        <f t="shared" si="79"/>
        <v>0</v>
      </c>
      <c r="AR77" s="16">
        <f t="shared" si="79"/>
        <v>0</v>
      </c>
      <c r="AS77" s="16">
        <f t="shared" si="79"/>
        <v>0</v>
      </c>
      <c r="AT77" s="16">
        <f t="shared" si="77"/>
        <v>0</v>
      </c>
      <c r="AU77" s="16">
        <f t="shared" si="77"/>
        <v>3</v>
      </c>
      <c r="AV77" s="16">
        <f t="shared" si="77"/>
        <v>0</v>
      </c>
      <c r="AW77" s="16">
        <f t="shared" si="77"/>
        <v>0</v>
      </c>
      <c r="AX77" s="16">
        <f t="shared" si="77"/>
        <v>0</v>
      </c>
      <c r="AY77" s="16">
        <f t="shared" si="77"/>
        <v>0</v>
      </c>
      <c r="AZ77" s="16"/>
      <c r="BA77" s="16"/>
      <c r="BB77" s="16"/>
      <c r="BC77" s="16"/>
      <c r="BD77" s="16"/>
      <c r="BE77" s="16"/>
      <c r="BF77" s="16"/>
      <c r="BG77" s="16"/>
      <c r="BH77" s="18"/>
    </row>
    <row r="79" spans="1:60" x14ac:dyDescent="0.25">
      <c r="I79">
        <f t="shared" ref="I79:AN79" si="91">SUM(I4:I77)</f>
        <v>32</v>
      </c>
      <c r="J79">
        <f t="shared" si="91"/>
        <v>0</v>
      </c>
      <c r="K79">
        <f t="shared" si="91"/>
        <v>0</v>
      </c>
      <c r="L79">
        <f t="shared" si="91"/>
        <v>0</v>
      </c>
      <c r="M79">
        <f t="shared" si="91"/>
        <v>21</v>
      </c>
      <c r="N79">
        <f t="shared" si="91"/>
        <v>0</v>
      </c>
      <c r="O79">
        <f t="shared" si="91"/>
        <v>0</v>
      </c>
      <c r="P79">
        <f t="shared" si="91"/>
        <v>0</v>
      </c>
      <c r="Q79">
        <f t="shared" si="91"/>
        <v>21</v>
      </c>
      <c r="R79">
        <f t="shared" si="91"/>
        <v>0</v>
      </c>
      <c r="S79">
        <f t="shared" si="91"/>
        <v>0</v>
      </c>
      <c r="T79">
        <f t="shared" si="91"/>
        <v>0</v>
      </c>
      <c r="U79">
        <f t="shared" si="91"/>
        <v>100</v>
      </c>
      <c r="V79">
        <f t="shared" si="91"/>
        <v>100</v>
      </c>
      <c r="W79">
        <f t="shared" si="91"/>
        <v>100</v>
      </c>
      <c r="X79">
        <f t="shared" si="91"/>
        <v>0</v>
      </c>
      <c r="Y79">
        <f t="shared" si="91"/>
        <v>12</v>
      </c>
      <c r="Z79">
        <f t="shared" si="91"/>
        <v>18</v>
      </c>
      <c r="AA79">
        <f t="shared" si="91"/>
        <v>17</v>
      </c>
      <c r="AB79">
        <f t="shared" si="91"/>
        <v>10</v>
      </c>
      <c r="AC79">
        <f t="shared" si="91"/>
        <v>16</v>
      </c>
      <c r="AD79">
        <f t="shared" si="91"/>
        <v>10</v>
      </c>
      <c r="AE79">
        <f t="shared" si="91"/>
        <v>7</v>
      </c>
      <c r="AF79">
        <f t="shared" si="91"/>
        <v>8</v>
      </c>
      <c r="AG79">
        <f t="shared" si="91"/>
        <v>11</v>
      </c>
      <c r="AH79">
        <f t="shared" si="91"/>
        <v>0</v>
      </c>
      <c r="AI79">
        <f t="shared" si="91"/>
        <v>0</v>
      </c>
      <c r="AJ79">
        <f t="shared" si="91"/>
        <v>0</v>
      </c>
      <c r="AK79">
        <f t="shared" si="91"/>
        <v>0</v>
      </c>
      <c r="AL79">
        <f t="shared" si="91"/>
        <v>0</v>
      </c>
      <c r="AM79">
        <f t="shared" si="91"/>
        <v>0</v>
      </c>
      <c r="AN79">
        <f t="shared" si="91"/>
        <v>0</v>
      </c>
      <c r="AO79">
        <f t="shared" ref="AO79:BH79" si="92">SUM(AO4:AO77)</f>
        <v>0</v>
      </c>
      <c r="AP79">
        <f t="shared" si="92"/>
        <v>0</v>
      </c>
      <c r="AQ79">
        <f t="shared" si="92"/>
        <v>36</v>
      </c>
      <c r="AR79">
        <f t="shared" si="92"/>
        <v>54</v>
      </c>
      <c r="AS79">
        <f t="shared" si="92"/>
        <v>51</v>
      </c>
      <c r="AT79">
        <f t="shared" si="92"/>
        <v>30</v>
      </c>
      <c r="AU79">
        <f t="shared" si="92"/>
        <v>48</v>
      </c>
      <c r="AV79">
        <f t="shared" si="92"/>
        <v>30</v>
      </c>
      <c r="AW79">
        <f t="shared" si="92"/>
        <v>21</v>
      </c>
      <c r="AX79">
        <f t="shared" si="92"/>
        <v>24</v>
      </c>
      <c r="AY79">
        <f t="shared" si="92"/>
        <v>33</v>
      </c>
      <c r="AZ79">
        <f t="shared" si="92"/>
        <v>0</v>
      </c>
      <c r="BA79">
        <f t="shared" si="92"/>
        <v>0</v>
      </c>
      <c r="BB79">
        <f t="shared" si="92"/>
        <v>0</v>
      </c>
      <c r="BC79">
        <f t="shared" si="92"/>
        <v>0</v>
      </c>
      <c r="BD79">
        <f t="shared" si="92"/>
        <v>0</v>
      </c>
      <c r="BE79">
        <f t="shared" si="92"/>
        <v>0</v>
      </c>
      <c r="BF79">
        <f t="shared" si="92"/>
        <v>0</v>
      </c>
      <c r="BG79">
        <f t="shared" si="92"/>
        <v>0</v>
      </c>
      <c r="BH79">
        <f t="shared" si="92"/>
        <v>0</v>
      </c>
    </row>
    <row r="81" spans="2:2" x14ac:dyDescent="0.25">
      <c r="B81" t="s">
        <v>29</v>
      </c>
    </row>
  </sheetData>
  <sheetProtection algorithmName="SHA-512" hashValue="EOuKigiB979kbVoSzivFY91y7vjYd6C9RIOgr7Db+VWsiM4yxKJVryJU8c8ddiIrVZFJFvd1q5GH0oJI75t0kg==" saltValue="lBegS/3fhH9JNECh5X91uw==" spinCount="100000" sheet="1" objects="1" scenarios="1"/>
  <mergeCells count="14">
    <mergeCell ref="F3:H3"/>
    <mergeCell ref="C2:C3"/>
    <mergeCell ref="D2:D3"/>
    <mergeCell ref="E2:E3"/>
    <mergeCell ref="C1:H1"/>
    <mergeCell ref="I1:W1"/>
    <mergeCell ref="X1:BH1"/>
    <mergeCell ref="AZ2:BH2"/>
    <mergeCell ref="I2:L2"/>
    <mergeCell ref="M2:P2"/>
    <mergeCell ref="Q2:T2"/>
    <mergeCell ref="X2:AG2"/>
    <mergeCell ref="AH2:AP2"/>
    <mergeCell ref="AQ2:AY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7</vt:i4>
      </vt:variant>
    </vt:vector>
  </HeadingPairs>
  <TitlesOfParts>
    <vt:vector size="11" baseType="lpstr">
      <vt:lpstr>1. Criteria Scoring</vt:lpstr>
      <vt:lpstr>2. Attributes Indexes</vt:lpstr>
      <vt:lpstr>3. Evaluation Results</vt:lpstr>
      <vt:lpstr>4. Calculation</vt:lpstr>
      <vt:lpstr>'2. Attributes Indexes'!_Hlk526945399</vt:lpstr>
      <vt:lpstr>'1. Criteria Scoring'!_Hlk528588572</vt:lpstr>
      <vt:lpstr>'1. Criteria Scoring'!_Hlk528588592</vt:lpstr>
      <vt:lpstr>'1. Criteria Scoring'!_Hlk528588635</vt:lpstr>
      <vt:lpstr>'1. Criteria Scoring'!_Hlk528588696</vt:lpstr>
      <vt:lpstr>'2. Attributes Indexes'!_Hlk528829429</vt:lpstr>
      <vt:lpstr>'3. Evaluation Results'!Zone_d_impression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Delavenne</dc:creator>
  <cp:lastModifiedBy>bordier</cp:lastModifiedBy>
  <cp:lastPrinted>2018-09-26T14:52:40Z</cp:lastPrinted>
  <dcterms:created xsi:type="dcterms:W3CDTF">2018-04-03T09:24:23Z</dcterms:created>
  <dcterms:modified xsi:type="dcterms:W3CDTF">2021-02-09T11:56:43Z</dcterms:modified>
</cp:coreProperties>
</file>